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<sst xmlns="http://schemas.openxmlformats.org/spreadsheetml/2006/main" count="151" uniqueCount="130">
  <si>
    <t>APSTIPRINĀTS</t>
  </si>
  <si>
    <t>SIA „Daugavpils autobusu parks”</t>
  </si>
  <si>
    <t>26.01.2022. dalībnieku sapulcē (26.01.2022. protokols Nr.2022/01)</t>
  </si>
  <si>
    <t xml:space="preserve">sapulcē (___.___.2019. protokols Nr.2019/___)
</t>
  </si>
  <si>
    <t>Daugavpils pilsētas domes izpilddirektore</t>
  </si>
  <si>
    <t>S.Šņepste</t>
  </si>
  <si>
    <t>SIA "Daugavpils autobusu parks"</t>
  </si>
  <si>
    <t>Budžeta plāns 2022.gadam pa ceturkšņiem</t>
  </si>
  <si>
    <t>N.p.k.</t>
  </si>
  <si>
    <t>Plāna rādītāji</t>
  </si>
  <si>
    <t>2022.gada plāns</t>
  </si>
  <si>
    <t>2022. gada</t>
  </si>
  <si>
    <t>I.ceturksnis</t>
  </si>
  <si>
    <t>II.ceturksnis</t>
  </si>
  <si>
    <t>III.ceturksnis</t>
  </si>
  <si>
    <t>IV.ceturksnis</t>
  </si>
  <si>
    <t>Štata vienību skaits atbilstoši apstiprinātajam amatu katalogam</t>
  </si>
  <si>
    <t>Faktiski strādājošo skaits kopā perioda beigās  (bez valdes locekļa)</t>
  </si>
  <si>
    <t>Vidējā darba alga (bez valdes locekļa)</t>
  </si>
  <si>
    <t>1.</t>
  </si>
  <si>
    <t>Nefinanšu rādītāji (paveiktais / plānotais darba apjoms): *</t>
  </si>
  <si>
    <t>No pamatdarbības:</t>
  </si>
  <si>
    <t>1.1.</t>
  </si>
  <si>
    <t>Pārvadāto pasažieru skaits kopā:</t>
  </si>
  <si>
    <t>t.sk.:</t>
  </si>
  <si>
    <t xml:space="preserve">vietējās nozīmes maršrutos Krāslavas novadā </t>
  </si>
  <si>
    <t>vietējās nozīmes maršrutos Daugavpils novadā</t>
  </si>
  <si>
    <t>starppilsētu nozīmes maršrutos</t>
  </si>
  <si>
    <t>KomercRīga</t>
  </si>
  <si>
    <t>braucieni pēc pieteikumiem (pasūtījumi)</t>
  </si>
  <si>
    <t>t.sk. par maksu:</t>
  </si>
  <si>
    <t>t.sk. ar braukšanas maksas atvieglojumiem (MK not.Nr.872):</t>
  </si>
  <si>
    <t>1.2.</t>
  </si>
  <si>
    <t>Nobraukto km skaits</t>
  </si>
  <si>
    <t>t.sk. līnijas:</t>
  </si>
  <si>
    <t>t.sk."0":</t>
  </si>
  <si>
    <t>Maksas pakalpojumi</t>
  </si>
  <si>
    <t xml:space="preserve">Citi </t>
  </si>
  <si>
    <t>2.</t>
  </si>
  <si>
    <r>
      <t>IEŅĒMUMU kopsumma, t.sk.:</t>
    </r>
    <r>
      <rPr>
        <sz val="10"/>
        <rFont val="Times New Roman"/>
        <family val="1"/>
      </rPr>
      <t xml:space="preserve"> **</t>
    </r>
  </si>
  <si>
    <t>No pamatdarbības / deleģēšanas līguma izpildes</t>
  </si>
  <si>
    <t>2.1.</t>
  </si>
  <si>
    <t>No pasažieru pārvadāšanas</t>
  </si>
  <si>
    <t>Krāslavas novada vietējās nozīmes maršrutu ienākumi</t>
  </si>
  <si>
    <t>Daugavpils novada vietojās nozīmes maršrutu ienākumi</t>
  </si>
  <si>
    <t>Starppilsētu nozīmes maršrutu ienākumi</t>
  </si>
  <si>
    <t>Tūrisma braucieni (pasūtījumi)</t>
  </si>
  <si>
    <t>2.2.</t>
  </si>
  <si>
    <t>Autoostu ienākumi (biļešu realizācija; maksa par iebraukšanu utml. pēc noslēgtajiem līgumiem ar pārvadājumiem MK not.Nr.846.)</t>
  </si>
  <si>
    <t>RMD ienākumi</t>
  </si>
  <si>
    <t>Tehniskās palīdzības ieņēmumi</t>
  </si>
  <si>
    <t>Apgrozāmo līdz.pārdošanan (t.i. preču un saņemto pakalpojumu tālāk pārdošana)</t>
  </si>
  <si>
    <t>Ieņēmumi no nomas maksājumiem</t>
  </si>
  <si>
    <t>Ieņēmumi par bagāžas glabāšanu un pārvadāšanu (izņemot sabiedriskā transporta pak.ietvaros)</t>
  </si>
  <si>
    <t>2.3.</t>
  </si>
  <si>
    <t xml:space="preserve">Citi ieņēmumi </t>
  </si>
  <si>
    <t>Ieņēmumi no metāllūžņu nodošanas, apbraucamo ceļu  u.c.</t>
  </si>
  <si>
    <t>Ieņēmumi no valūtu kursu svārstībām</t>
  </si>
  <si>
    <t>Kompensācijas zaudējumu segšanai (MK not. Nr.435)</t>
  </si>
  <si>
    <t>Apdrošināšanas atlīdzība, materiālu zaudējumu komp. utml.</t>
  </si>
  <si>
    <t>3.</t>
  </si>
  <si>
    <r>
      <t xml:space="preserve">IZDEVUMU kopsumma, t.sk.: </t>
    </r>
    <r>
      <rPr>
        <sz val="10"/>
        <rFont val="Times New Roman"/>
        <family val="1"/>
      </rPr>
      <t>***</t>
    </r>
  </si>
  <si>
    <t>Personāla izmaksas kopā, tai skaitā</t>
  </si>
  <si>
    <t>Darba algas fonds</t>
  </si>
  <si>
    <t>Darba devēja valsts sociālās apdrošināšanas obligātās iemaksas</t>
  </si>
  <si>
    <t>Pabalsti bērēm</t>
  </si>
  <si>
    <t>Pakalpojumi</t>
  </si>
  <si>
    <t>Izdevumi par apkuri</t>
  </si>
  <si>
    <t xml:space="preserve">Izdevumi par ūdeni </t>
  </si>
  <si>
    <t>Izdevumi par atkritumiem</t>
  </si>
  <si>
    <t>Izdevumi par elektroenerģiju</t>
  </si>
  <si>
    <t>Izdevumi par apsardzi</t>
  </si>
  <si>
    <t>Pasta, telefona un citi sakaru pakalpojumi</t>
  </si>
  <si>
    <t>Bankas pakalpojumi</t>
  </si>
  <si>
    <t>Maksa par biļešu pārdošanu un iebraukšanu AO</t>
  </si>
  <si>
    <t>Materiāli un izejvielas kopā, tai skaitā:</t>
  </si>
  <si>
    <t>Energoresursi jeb enerģētiskie materiāli</t>
  </si>
  <si>
    <t>Degviela</t>
  </si>
  <si>
    <t>Kurināmais</t>
  </si>
  <si>
    <t>Pārējie enerģētiskie materiāli (smērvielas)</t>
  </si>
  <si>
    <t>Administratīvie izdevumi kopā, t.sk:</t>
  </si>
  <si>
    <t>Kursi, semināri</t>
  </si>
  <si>
    <t>Gada pārskata un revīzijas izdevumi (konsultācijas)</t>
  </si>
  <si>
    <t>Biedru nauda</t>
  </si>
  <si>
    <t>Juridisko nodevu (izziņas), palīdzības apmaksa</t>
  </si>
  <si>
    <t>Reklāmas izdevumi, periodiskie izd.</t>
  </si>
  <si>
    <t>Kancelejas preces, veidlapas</t>
  </si>
  <si>
    <t>Izdevumi tiesvedības darbiem</t>
  </si>
  <si>
    <t>Informācijas sistēmu uzturēšanas izdevumi</t>
  </si>
  <si>
    <t>Apdrošināšanas izdevumi</t>
  </si>
  <si>
    <t>Iekšējo kolektīvo pasākumu organizēšanas izdevumi</t>
  </si>
  <si>
    <t>Reprezentācijas izdevumi</t>
  </si>
  <si>
    <t>Komandējumi un dienesta braucieni (t.sk. viesnīcas)</t>
  </si>
  <si>
    <t>Remontdarbi un uzturēšanas pakalpojumi kopā, t.sk.:</t>
  </si>
  <si>
    <t xml:space="preserve">Ēku un telpu uzturēšana, remonts </t>
  </si>
  <si>
    <r>
      <t>Ēku un telpu</t>
    </r>
    <r>
      <rPr>
        <b/>
        <sz val="12"/>
        <color indexed="12"/>
        <rFont val="Times New Roman"/>
        <family val="1"/>
      </rPr>
      <t xml:space="preserve"> remonts</t>
    </r>
    <r>
      <rPr>
        <sz val="12"/>
        <color indexed="12"/>
        <rFont val="Times New Roman"/>
        <family val="1"/>
      </rPr>
      <t>, t.sk.kapitālais (kap.remonts tiek iekļauts izmaksās daļēji  PL nolietojumā)(piel.Nr.6)</t>
    </r>
  </si>
  <si>
    <t>Transportlīdzekļu uzturēšana un remonts (ārpus uzņēmuma)</t>
  </si>
  <si>
    <t>Transportlīdzekļu uzturēšana un  remonts uzņēmumā (materiāli, rezerves daļas, riepa utml.)</t>
  </si>
  <si>
    <t>Iekārtas, inventāra un aparatūras remonts, tehniskā apkalpošana</t>
  </si>
  <si>
    <t>Īre un noma kopā, t.sk.:</t>
  </si>
  <si>
    <t>Ēku, telpu īre un noma</t>
  </si>
  <si>
    <t>Zemes noma</t>
  </si>
  <si>
    <t>Transportlīdzekļu noma</t>
  </si>
  <si>
    <t>Iekārtu un inventāra noma</t>
  </si>
  <si>
    <t>Nodokļu maksājumi kopā, t sk.:</t>
  </si>
  <si>
    <t>PVN priekšnodokļa neatskaitāmā daļa</t>
  </si>
  <si>
    <t>NĪN</t>
  </si>
  <si>
    <t>Riska nodeva</t>
  </si>
  <si>
    <t>DRN</t>
  </si>
  <si>
    <t>VTN (vieglo tr-ta nodoklis)</t>
  </si>
  <si>
    <t>UIN</t>
  </si>
  <si>
    <t>Pārējie nodokļi un nodevas</t>
  </si>
  <si>
    <t>Pamatlīdzekļu un citu ieguldījumu vērtības nolietojums</t>
  </si>
  <si>
    <t>Apgrozāmo līdzekļu norakstīšana (MI nolietojums)</t>
  </si>
  <si>
    <t>Pamatlīdzekļu atlikusī vērtības norakstīšana</t>
  </si>
  <si>
    <t>Norēķini par prasībām kopā, t.sk.:</t>
  </si>
  <si>
    <t>Aizņēmumu atmaksa (netiek iekļauta izmaksās) (pielNr.7)</t>
  </si>
  <si>
    <t>Aizņēmumu un līzinga procentu maksājumi</t>
  </si>
  <si>
    <t>Samaksātās soda naudas un līgumsodi</t>
  </si>
  <si>
    <t>Pārējie saimnieciskās darbības izdevumi kopā,  t.sk.:</t>
  </si>
  <si>
    <t xml:space="preserve">Pārējie saimnieciskās darbības izdevumi </t>
  </si>
  <si>
    <t>Valūtu svārstību izmaksas</t>
  </si>
  <si>
    <t>Dotācijas daļa zaudējumu segšanai apakšuzņēmējam</t>
  </si>
  <si>
    <t>Papildus aprēķinātais PVN par nesaņemtajiem ieņēmumiem</t>
  </si>
  <si>
    <t>4.</t>
  </si>
  <si>
    <t>REZULTĀTS:  P/Z pēc nodokļu nomaksas</t>
  </si>
  <si>
    <t xml:space="preserve">Valdes loceklis </t>
  </si>
  <si>
    <t>S.Mihailovs</t>
  </si>
  <si>
    <t>Irina Nikolajenko</t>
  </si>
  <si>
    <t>65440950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</si>
</sst>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</numFmts>
  <fonts count="62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0"/>
      <color indexed="12"/>
      <name val="Arial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2" fontId="11" fillId="33" borderId="11" xfId="0" applyNumberFormat="1" applyFont="1" applyFill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33" borderId="15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10" fillId="33" borderId="11" xfId="0" applyFont="1" applyFill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3" fontId="1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2" fillId="33" borderId="11" xfId="0" applyFont="1" applyFill="1" applyBorder="1" applyAlignment="1">
      <alignment wrapText="1"/>
    </xf>
    <xf numFmtId="3" fontId="1" fillId="33" borderId="11" xfId="0" applyNumberFormat="1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12" fillId="33" borderId="17" xfId="0" applyFont="1" applyFill="1" applyBorder="1" applyAlignment="1">
      <alignment wrapText="1"/>
    </xf>
    <xf numFmtId="0" fontId="15" fillId="0" borderId="18" xfId="0" applyFont="1" applyBorder="1" applyAlignment="1">
      <alignment/>
    </xf>
    <xf numFmtId="0" fontId="16" fillId="0" borderId="19" xfId="0" applyFont="1" applyBorder="1" applyAlignment="1">
      <alignment wrapText="1"/>
    </xf>
    <xf numFmtId="3" fontId="17" fillId="33" borderId="19" xfId="0" applyNumberFormat="1" applyFont="1" applyFill="1" applyBorder="1" applyAlignment="1">
      <alignment/>
    </xf>
    <xf numFmtId="3" fontId="17" fillId="0" borderId="1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2" fillId="0" borderId="22" xfId="0" applyFont="1" applyFill="1" applyBorder="1" applyAlignment="1">
      <alignment wrapText="1"/>
    </xf>
    <xf numFmtId="3" fontId="8" fillId="33" borderId="22" xfId="0" applyNumberFormat="1" applyFont="1" applyFill="1" applyBorder="1" applyAlignment="1">
      <alignment wrapText="1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22" xfId="0" applyFont="1" applyBorder="1" applyAlignment="1">
      <alignment wrapText="1"/>
    </xf>
    <xf numFmtId="0" fontId="0" fillId="0" borderId="24" xfId="0" applyFont="1" applyBorder="1" applyAlignment="1">
      <alignment/>
    </xf>
    <xf numFmtId="0" fontId="12" fillId="0" borderId="25" xfId="0" applyFont="1" applyFill="1" applyBorder="1" applyAlignment="1">
      <alignment wrapText="1"/>
    </xf>
    <xf numFmtId="3" fontId="8" fillId="33" borderId="25" xfId="0" applyNumberFormat="1" applyFont="1" applyFill="1" applyBorder="1" applyAlignment="1">
      <alignment wrapText="1"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2" fillId="0" borderId="28" xfId="0" applyFont="1" applyBorder="1" applyAlignment="1">
      <alignment wrapText="1"/>
    </xf>
    <xf numFmtId="0" fontId="9" fillId="33" borderId="18" xfId="0" applyFont="1" applyFill="1" applyBorder="1" applyAlignment="1">
      <alignment/>
    </xf>
    <xf numFmtId="0" fontId="10" fillId="33" borderId="19" xfId="0" applyFont="1" applyFill="1" applyBorder="1" applyAlignment="1">
      <alignment wrapText="1"/>
    </xf>
    <xf numFmtId="171" fontId="8" fillId="33" borderId="19" xfId="0" applyNumberFormat="1" applyFont="1" applyFill="1" applyBorder="1" applyAlignment="1">
      <alignment wrapText="1"/>
    </xf>
    <xf numFmtId="171" fontId="13" fillId="33" borderId="19" xfId="0" applyNumberFormat="1" applyFont="1" applyFill="1" applyBorder="1" applyAlignment="1">
      <alignment/>
    </xf>
    <xf numFmtId="171" fontId="13" fillId="33" borderId="20" xfId="0" applyNumberFormat="1" applyFont="1" applyFill="1" applyBorder="1" applyAlignment="1">
      <alignment/>
    </xf>
    <xf numFmtId="0" fontId="16" fillId="0" borderId="22" xfId="0" applyFont="1" applyBorder="1" applyAlignment="1">
      <alignment wrapText="1"/>
    </xf>
    <xf numFmtId="171" fontId="17" fillId="33" borderId="22" xfId="0" applyNumberFormat="1" applyFont="1" applyFill="1" applyBorder="1" applyAlignment="1">
      <alignment/>
    </xf>
    <xf numFmtId="171" fontId="17" fillId="0" borderId="22" xfId="0" applyNumberFormat="1" applyFont="1" applyBorder="1" applyAlignment="1">
      <alignment/>
    </xf>
    <xf numFmtId="171" fontId="17" fillId="0" borderId="23" xfId="0" applyNumberFormat="1" applyFont="1" applyBorder="1" applyAlignment="1">
      <alignment/>
    </xf>
    <xf numFmtId="171" fontId="1" fillId="0" borderId="22" xfId="0" applyNumberFormat="1" applyFont="1" applyBorder="1" applyAlignment="1">
      <alignment/>
    </xf>
    <xf numFmtId="171" fontId="1" fillId="0" borderId="23" xfId="0" applyNumberFormat="1" applyFont="1" applyBorder="1" applyAlignment="1">
      <alignment/>
    </xf>
    <xf numFmtId="0" fontId="12" fillId="0" borderId="25" xfId="0" applyFont="1" applyBorder="1" applyAlignment="1">
      <alignment wrapText="1"/>
    </xf>
    <xf numFmtId="171" fontId="17" fillId="33" borderId="25" xfId="0" applyNumberFormat="1" applyFont="1" applyFill="1" applyBorder="1" applyAlignment="1">
      <alignment/>
    </xf>
    <xf numFmtId="171" fontId="1" fillId="0" borderId="25" xfId="0" applyNumberFormat="1" applyFont="1" applyBorder="1" applyAlignment="1">
      <alignment/>
    </xf>
    <xf numFmtId="171" fontId="1" fillId="0" borderId="26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6" fillId="0" borderId="30" xfId="0" applyFont="1" applyBorder="1" applyAlignment="1">
      <alignment wrapText="1"/>
    </xf>
    <xf numFmtId="171" fontId="17" fillId="33" borderId="30" xfId="0" applyNumberFormat="1" applyFont="1" applyFill="1" applyBorder="1" applyAlignment="1">
      <alignment/>
    </xf>
    <xf numFmtId="171" fontId="17" fillId="0" borderId="30" xfId="0" applyNumberFormat="1" applyFont="1" applyBorder="1" applyAlignment="1">
      <alignment/>
    </xf>
    <xf numFmtId="171" fontId="8" fillId="33" borderId="22" xfId="0" applyNumberFormat="1" applyFont="1" applyFill="1" applyBorder="1" applyAlignment="1">
      <alignment wrapText="1"/>
    </xf>
    <xf numFmtId="0" fontId="0" fillId="0" borderId="31" xfId="0" applyFont="1" applyBorder="1" applyAlignment="1">
      <alignment/>
    </xf>
    <xf numFmtId="0" fontId="12" fillId="0" borderId="32" xfId="0" applyFont="1" applyBorder="1" applyAlignment="1">
      <alignment wrapText="1"/>
    </xf>
    <xf numFmtId="171" fontId="8" fillId="33" borderId="32" xfId="0" applyNumberFormat="1" applyFont="1" applyFill="1" applyBorder="1" applyAlignment="1">
      <alignment wrapText="1"/>
    </xf>
    <xf numFmtId="171" fontId="1" fillId="0" borderId="32" xfId="0" applyNumberFormat="1" applyFont="1" applyBorder="1" applyAlignment="1">
      <alignment/>
    </xf>
    <xf numFmtId="171" fontId="1" fillId="0" borderId="3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13" xfId="0" applyFont="1" applyBorder="1" applyAlignment="1">
      <alignment wrapText="1"/>
    </xf>
    <xf numFmtId="3" fontId="12" fillId="33" borderId="12" xfId="0" applyNumberFormat="1" applyFont="1" applyFill="1" applyBorder="1" applyAlignment="1">
      <alignment wrapText="1"/>
    </xf>
    <xf numFmtId="3" fontId="1" fillId="0" borderId="12" xfId="0" applyNumberFormat="1" applyFont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5" xfId="0" applyFont="1" applyFill="1" applyBorder="1" applyAlignment="1">
      <alignment wrapText="1"/>
    </xf>
    <xf numFmtId="3" fontId="13" fillId="33" borderId="11" xfId="0" applyNumberFormat="1" applyFont="1" applyFill="1" applyBorder="1" applyAlignment="1">
      <alignment wrapText="1"/>
    </xf>
    <xf numFmtId="3" fontId="1" fillId="33" borderId="11" xfId="0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5" xfId="0" applyFont="1" applyFill="1" applyBorder="1" applyAlignment="1">
      <alignment wrapText="1"/>
    </xf>
    <xf numFmtId="3" fontId="17" fillId="33" borderId="11" xfId="0" applyNumberFormat="1" applyFont="1" applyFill="1" applyBorder="1" applyAlignment="1">
      <alignment wrapText="1"/>
    </xf>
    <xf numFmtId="3" fontId="17" fillId="33" borderId="11" xfId="0" applyNumberFormat="1" applyFont="1" applyFill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5" fillId="0" borderId="11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0" fontId="12" fillId="0" borderId="15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vertical="center" wrapText="1"/>
    </xf>
    <xf numFmtId="4" fontId="12" fillId="0" borderId="11" xfId="0" applyNumberFormat="1" applyFont="1" applyBorder="1" applyAlignment="1">
      <alignment wrapText="1"/>
    </xf>
    <xf numFmtId="0" fontId="0" fillId="0" borderId="12" xfId="0" applyBorder="1" applyAlignment="1">
      <alignment/>
    </xf>
    <xf numFmtId="4" fontId="12" fillId="0" borderId="0" xfId="0" applyNumberFormat="1" applyFont="1" applyBorder="1" applyAlignment="1">
      <alignment wrapText="1"/>
    </xf>
    <xf numFmtId="3" fontId="1" fillId="33" borderId="12" xfId="0" applyNumberFormat="1" applyFont="1" applyFill="1" applyBorder="1" applyAlignment="1">
      <alignment wrapText="1"/>
    </xf>
    <xf numFmtId="0" fontId="19" fillId="0" borderId="34" xfId="55" applyFont="1" applyFill="1" applyBorder="1" applyAlignment="1">
      <alignment wrapText="1"/>
      <protection/>
    </xf>
    <xf numFmtId="3" fontId="12" fillId="33" borderId="11" xfId="0" applyNumberFormat="1" applyFont="1" applyFill="1" applyBorder="1" applyAlignment="1">
      <alignment wrapText="1"/>
    </xf>
    <xf numFmtId="0" fontId="8" fillId="0" borderId="15" xfId="0" applyFont="1" applyBorder="1" applyAlignment="1">
      <alignment vertical="center" wrapText="1"/>
    </xf>
    <xf numFmtId="0" fontId="9" fillId="33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5" xfId="0" applyFont="1" applyBorder="1" applyAlignment="1">
      <alignment vertical="center" wrapText="1"/>
    </xf>
    <xf numFmtId="3" fontId="22" fillId="33" borderId="11" xfId="0" applyNumberFormat="1" applyFont="1" applyFill="1" applyBorder="1" applyAlignment="1">
      <alignment wrapText="1"/>
    </xf>
    <xf numFmtId="3" fontId="24" fillId="0" borderId="11" xfId="0" applyNumberFormat="1" applyFont="1" applyBorder="1" applyAlignment="1">
      <alignment/>
    </xf>
    <xf numFmtId="0" fontId="12" fillId="0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wrapText="1"/>
    </xf>
    <xf numFmtId="0" fontId="12" fillId="0" borderId="15" xfId="55" applyFont="1" applyFill="1" applyBorder="1" applyAlignment="1">
      <alignment horizontal="left" wrapText="1"/>
      <protection/>
    </xf>
    <xf numFmtId="0" fontId="12" fillId="0" borderId="10" xfId="0" applyFont="1" applyBorder="1" applyAlignment="1">
      <alignment vertical="center" wrapText="1"/>
    </xf>
    <xf numFmtId="0" fontId="1" fillId="0" borderId="35" xfId="55" applyFont="1" applyFill="1" applyBorder="1" applyAlignment="1">
      <alignment horizontal="left" wrapText="1"/>
      <protection/>
    </xf>
    <xf numFmtId="0" fontId="12" fillId="0" borderId="10" xfId="55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 wrapText="1"/>
    </xf>
    <xf numFmtId="3" fontId="22" fillId="33" borderId="11" xfId="0" applyNumberFormat="1" applyFont="1" applyFill="1" applyBorder="1" applyAlignment="1">
      <alignment wrapText="1"/>
    </xf>
    <xf numFmtId="3" fontId="24" fillId="0" borderId="11" xfId="0" applyNumberFormat="1" applyFont="1" applyBorder="1" applyAlignment="1">
      <alignment/>
    </xf>
    <xf numFmtId="0" fontId="12" fillId="0" borderId="15" xfId="0" applyFont="1" applyBorder="1" applyAlignment="1">
      <alignment vertical="center" wrapText="1"/>
    </xf>
    <xf numFmtId="3" fontId="1" fillId="34" borderId="11" xfId="0" applyNumberFormat="1" applyFont="1" applyFill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Direktor\AppData\Local\Microsoft\Windows\INetCache\OLK5184\SIA_DAP_PDei_Pielikums_1_Budzets_202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 cet"/>
      <sheetName val="pa mēnešiem"/>
      <sheetName val="Paskaidrojums"/>
      <sheetName val="K aprēķins"/>
    </sheetNames>
    <sheetDataSet>
      <sheetData sheetId="1">
        <row r="8">
          <cell r="C8">
            <v>177.79999999999998</v>
          </cell>
          <cell r="D8">
            <v>176.3</v>
          </cell>
          <cell r="E8">
            <v>176.3</v>
          </cell>
          <cell r="F8">
            <v>176.3</v>
          </cell>
          <cell r="G8">
            <v>179.3</v>
          </cell>
          <cell r="H8">
            <v>179.3</v>
          </cell>
          <cell r="I8">
            <v>179.3</v>
          </cell>
          <cell r="J8">
            <v>179.3</v>
          </cell>
          <cell r="K8">
            <v>179.3</v>
          </cell>
          <cell r="L8">
            <v>179.3</v>
          </cell>
          <cell r="M8">
            <v>176.3</v>
          </cell>
          <cell r="N8">
            <v>176.3</v>
          </cell>
          <cell r="O8">
            <v>176.3</v>
          </cell>
        </row>
        <row r="9">
          <cell r="C9">
            <v>181.25</v>
          </cell>
          <cell r="D9">
            <v>177.5</v>
          </cell>
          <cell r="E9">
            <v>177.5</v>
          </cell>
          <cell r="F9">
            <v>178.5</v>
          </cell>
          <cell r="G9">
            <v>177.5</v>
          </cell>
          <cell r="H9">
            <v>183</v>
          </cell>
          <cell r="I9">
            <v>185.5</v>
          </cell>
          <cell r="J9">
            <v>184.5</v>
          </cell>
          <cell r="K9">
            <v>184</v>
          </cell>
          <cell r="L9">
            <v>184.5</v>
          </cell>
          <cell r="M9">
            <v>181.5</v>
          </cell>
          <cell r="N9">
            <v>182.5</v>
          </cell>
          <cell r="O9">
            <v>178.5</v>
          </cell>
        </row>
        <row r="10">
          <cell r="C10">
            <v>969.6680843987057</v>
          </cell>
          <cell r="D10">
            <v>936.942247535411</v>
          </cell>
          <cell r="E10">
            <v>850.629207605634</v>
          </cell>
          <cell r="F10">
            <v>934.5623969187677</v>
          </cell>
          <cell r="G10">
            <v>957.7877476619719</v>
          </cell>
          <cell r="H10">
            <v>962.5589474499089</v>
          </cell>
          <cell r="I10">
            <v>1016.2725727762805</v>
          </cell>
          <cell r="J10">
            <v>936.3000458897924</v>
          </cell>
          <cell r="K10">
            <v>943.2697445652176</v>
          </cell>
          <cell r="L10">
            <v>980.2014942547426</v>
          </cell>
          <cell r="M10">
            <v>944.0696512396695</v>
          </cell>
          <cell r="N10">
            <v>1051.7888561643836</v>
          </cell>
          <cell r="O10">
            <v>1121.634100722689</v>
          </cell>
        </row>
        <row r="18">
          <cell r="D18">
            <v>5404</v>
          </cell>
          <cell r="E18">
            <v>4775</v>
          </cell>
          <cell r="F18">
            <v>5291</v>
          </cell>
          <cell r="G18">
            <v>4920</v>
          </cell>
          <cell r="H18">
            <v>5084</v>
          </cell>
          <cell r="I18">
            <v>5338</v>
          </cell>
          <cell r="J18">
            <v>5291</v>
          </cell>
          <cell r="K18">
            <v>4920</v>
          </cell>
          <cell r="L18">
            <v>5338</v>
          </cell>
          <cell r="M18">
            <v>5081</v>
          </cell>
          <cell r="N18">
            <v>4857</v>
          </cell>
          <cell r="O18">
            <v>5088</v>
          </cell>
        </row>
        <row r="19">
          <cell r="D19">
            <v>50</v>
          </cell>
          <cell r="E19">
            <v>30</v>
          </cell>
          <cell r="F19">
            <v>90</v>
          </cell>
          <cell r="G19">
            <v>90</v>
          </cell>
          <cell r="H19">
            <v>90</v>
          </cell>
          <cell r="I19">
            <v>200</v>
          </cell>
          <cell r="J19">
            <v>200</v>
          </cell>
          <cell r="K19">
            <v>200</v>
          </cell>
          <cell r="L19">
            <v>200</v>
          </cell>
          <cell r="M19">
            <v>140</v>
          </cell>
          <cell r="N19">
            <v>50</v>
          </cell>
          <cell r="O19">
            <v>60</v>
          </cell>
        </row>
        <row r="21">
          <cell r="D21">
            <v>10347</v>
          </cell>
          <cell r="E21">
            <v>9204</v>
          </cell>
          <cell r="F21">
            <v>10175</v>
          </cell>
          <cell r="G21">
            <v>10113</v>
          </cell>
          <cell r="H21">
            <v>11035</v>
          </cell>
          <cell r="I21">
            <v>11031</v>
          </cell>
          <cell r="J21">
            <v>11101</v>
          </cell>
          <cell r="K21">
            <v>10171</v>
          </cell>
          <cell r="L21">
            <v>10369</v>
          </cell>
          <cell r="M21">
            <v>11535</v>
          </cell>
          <cell r="N21">
            <v>11027</v>
          </cell>
          <cell r="O21">
            <v>11018</v>
          </cell>
        </row>
        <row r="22">
          <cell r="D22">
            <v>29922</v>
          </cell>
          <cell r="E22">
            <v>28148</v>
          </cell>
          <cell r="F22">
            <v>33031</v>
          </cell>
          <cell r="G22">
            <v>37930</v>
          </cell>
          <cell r="H22">
            <v>45422</v>
          </cell>
          <cell r="I22">
            <v>48689</v>
          </cell>
          <cell r="J22">
            <v>50453</v>
          </cell>
          <cell r="K22">
            <v>45117</v>
          </cell>
          <cell r="L22">
            <v>43045</v>
          </cell>
          <cell r="M22">
            <v>43230</v>
          </cell>
          <cell r="N22">
            <v>36721</v>
          </cell>
          <cell r="O22">
            <v>35841</v>
          </cell>
        </row>
        <row r="23">
          <cell r="D23">
            <v>16242</v>
          </cell>
          <cell r="E23">
            <v>14527</v>
          </cell>
          <cell r="F23">
            <v>14959</v>
          </cell>
          <cell r="G23">
            <v>15515</v>
          </cell>
          <cell r="H23">
            <v>17477</v>
          </cell>
          <cell r="I23">
            <v>20170</v>
          </cell>
          <cell r="J23">
            <v>20888</v>
          </cell>
          <cell r="K23">
            <v>20091</v>
          </cell>
          <cell r="L23">
            <v>17901</v>
          </cell>
          <cell r="M23">
            <v>19940</v>
          </cell>
          <cell r="N23">
            <v>18299</v>
          </cell>
          <cell r="O23">
            <v>18623</v>
          </cell>
        </row>
        <row r="24">
          <cell r="D24">
            <v>4232</v>
          </cell>
          <cell r="E24">
            <v>4107</v>
          </cell>
          <cell r="F24">
            <v>4166</v>
          </cell>
          <cell r="G24">
            <v>4166</v>
          </cell>
          <cell r="H24">
            <v>4166</v>
          </cell>
          <cell r="I24">
            <v>4166</v>
          </cell>
          <cell r="J24">
            <v>4166</v>
          </cell>
          <cell r="K24">
            <v>4166</v>
          </cell>
          <cell r="L24">
            <v>4166</v>
          </cell>
          <cell r="M24">
            <v>4166</v>
          </cell>
          <cell r="N24">
            <v>4166</v>
          </cell>
          <cell r="O24">
            <v>4167</v>
          </cell>
        </row>
        <row r="25">
          <cell r="D25">
            <v>50</v>
          </cell>
          <cell r="E25">
            <v>30</v>
          </cell>
          <cell r="F25">
            <v>90</v>
          </cell>
          <cell r="G25">
            <v>90</v>
          </cell>
          <cell r="H25">
            <v>90</v>
          </cell>
          <cell r="I25">
            <v>200</v>
          </cell>
          <cell r="J25">
            <v>200</v>
          </cell>
          <cell r="K25">
            <v>200</v>
          </cell>
          <cell r="L25">
            <v>200</v>
          </cell>
          <cell r="M25">
            <v>140</v>
          </cell>
          <cell r="N25">
            <v>50</v>
          </cell>
          <cell r="O25">
            <v>60</v>
          </cell>
        </row>
        <row r="26">
          <cell r="D26">
            <v>19403</v>
          </cell>
          <cell r="E26">
            <v>18220</v>
          </cell>
          <cell r="F26">
            <v>19265</v>
          </cell>
          <cell r="G26">
            <v>17864</v>
          </cell>
          <cell r="H26">
            <v>21100</v>
          </cell>
          <cell r="I26">
            <v>23408</v>
          </cell>
          <cell r="J26">
            <v>25043</v>
          </cell>
          <cell r="K26">
            <v>25326</v>
          </cell>
          <cell r="L26">
            <v>24561</v>
          </cell>
          <cell r="M26">
            <v>21748</v>
          </cell>
          <cell r="N26">
            <v>18181</v>
          </cell>
          <cell r="O26">
            <v>19099</v>
          </cell>
        </row>
        <row r="27">
          <cell r="D27">
            <v>3078</v>
          </cell>
          <cell r="E27">
            <v>3003</v>
          </cell>
          <cell r="F27">
            <v>3133</v>
          </cell>
          <cell r="G27">
            <v>2790</v>
          </cell>
          <cell r="H27">
            <v>3084</v>
          </cell>
          <cell r="I27">
            <v>3177</v>
          </cell>
          <cell r="J27">
            <v>3491</v>
          </cell>
          <cell r="K27">
            <v>3582</v>
          </cell>
          <cell r="L27">
            <v>3470</v>
          </cell>
          <cell r="M27">
            <v>3270</v>
          </cell>
          <cell r="N27">
            <v>2739</v>
          </cell>
          <cell r="O27">
            <v>2943</v>
          </cell>
        </row>
        <row r="28">
          <cell r="D28">
            <v>8857</v>
          </cell>
          <cell r="E28">
            <v>8592</v>
          </cell>
          <cell r="F28">
            <v>8968</v>
          </cell>
          <cell r="G28">
            <v>9000</v>
          </cell>
          <cell r="H28">
            <v>11126</v>
          </cell>
          <cell r="I28">
            <v>11986</v>
          </cell>
          <cell r="J28">
            <v>12724</v>
          </cell>
          <cell r="K28">
            <v>12906</v>
          </cell>
          <cell r="L28">
            <v>12563</v>
          </cell>
          <cell r="M28">
            <v>10686</v>
          </cell>
          <cell r="N28">
            <v>8838</v>
          </cell>
          <cell r="O28">
            <v>9005</v>
          </cell>
        </row>
        <row r="29">
          <cell r="D29">
            <v>6296</v>
          </cell>
          <cell r="E29">
            <v>5957</v>
          </cell>
          <cell r="F29">
            <v>6039</v>
          </cell>
          <cell r="G29">
            <v>5320</v>
          </cell>
          <cell r="H29">
            <v>5972</v>
          </cell>
          <cell r="I29">
            <v>7073</v>
          </cell>
          <cell r="J29">
            <v>7703</v>
          </cell>
          <cell r="K29">
            <v>8084</v>
          </cell>
          <cell r="L29">
            <v>7356</v>
          </cell>
          <cell r="M29">
            <v>6877</v>
          </cell>
          <cell r="N29">
            <v>5913</v>
          </cell>
          <cell r="O29">
            <v>6230</v>
          </cell>
        </row>
        <row r="30">
          <cell r="D30">
            <v>1172</v>
          </cell>
          <cell r="E30">
            <v>668</v>
          </cell>
          <cell r="F30">
            <v>1125</v>
          </cell>
          <cell r="G30">
            <v>754</v>
          </cell>
          <cell r="H30">
            <v>918</v>
          </cell>
          <cell r="I30">
            <v>1172</v>
          </cell>
          <cell r="J30">
            <v>1125</v>
          </cell>
          <cell r="K30">
            <v>754</v>
          </cell>
          <cell r="L30">
            <v>1172</v>
          </cell>
          <cell r="M30">
            <v>915</v>
          </cell>
          <cell r="N30">
            <v>691</v>
          </cell>
          <cell r="O30">
            <v>921</v>
          </cell>
        </row>
        <row r="32">
          <cell r="D32">
            <v>354346.4</v>
          </cell>
          <cell r="E32">
            <v>318703.69999999995</v>
          </cell>
          <cell r="F32">
            <v>353412.4</v>
          </cell>
          <cell r="G32">
            <v>346313.7</v>
          </cell>
          <cell r="H32">
            <v>366261.5</v>
          </cell>
          <cell r="I32">
            <v>353864.10000000003</v>
          </cell>
          <cell r="J32">
            <v>366665.4</v>
          </cell>
          <cell r="K32">
            <v>367668.4</v>
          </cell>
          <cell r="L32">
            <v>357957.9</v>
          </cell>
          <cell r="M32">
            <v>357498.89999999997</v>
          </cell>
          <cell r="N32">
            <v>341017.2</v>
          </cell>
          <cell r="O32">
            <v>352513.10000000003</v>
          </cell>
        </row>
        <row r="33">
          <cell r="D33">
            <v>59618.3</v>
          </cell>
          <cell r="E33">
            <v>54527.2</v>
          </cell>
          <cell r="F33">
            <v>60382.1</v>
          </cell>
          <cell r="G33">
            <v>58037.1</v>
          </cell>
          <cell r="H33">
            <v>60097</v>
          </cell>
          <cell r="I33">
            <v>56688.2</v>
          </cell>
          <cell r="J33">
            <v>58640.3</v>
          </cell>
          <cell r="K33">
            <v>59151.3</v>
          </cell>
          <cell r="L33">
            <v>59132.1</v>
          </cell>
          <cell r="M33">
            <v>59618.3</v>
          </cell>
          <cell r="N33">
            <v>58257.4</v>
          </cell>
          <cell r="O33">
            <v>60161.8</v>
          </cell>
        </row>
        <row r="34">
          <cell r="D34">
            <v>138060.6</v>
          </cell>
          <cell r="E34">
            <v>125848.6</v>
          </cell>
          <cell r="F34">
            <v>139998.8</v>
          </cell>
          <cell r="G34">
            <v>139865.6</v>
          </cell>
          <cell r="H34">
            <v>152940.4</v>
          </cell>
          <cell r="I34">
            <v>148545.7</v>
          </cell>
          <cell r="J34">
            <v>154396.1</v>
          </cell>
          <cell r="K34">
            <v>154809.7</v>
          </cell>
          <cell r="L34">
            <v>149561.5</v>
          </cell>
          <cell r="M34">
            <v>144909.8</v>
          </cell>
          <cell r="N34">
            <v>134629.6</v>
          </cell>
          <cell r="O34">
            <v>138539</v>
          </cell>
        </row>
        <row r="35">
          <cell r="D35">
            <v>113843.3</v>
          </cell>
          <cell r="E35">
            <v>99738.3</v>
          </cell>
          <cell r="F35">
            <v>110307.3</v>
          </cell>
          <cell r="G35">
            <v>107065</v>
          </cell>
          <cell r="H35">
            <v>110299.9</v>
          </cell>
          <cell r="I35">
            <v>106784.2</v>
          </cell>
          <cell r="J35">
            <v>110404.8</v>
          </cell>
          <cell r="K35">
            <v>110483.2</v>
          </cell>
          <cell r="L35">
            <v>107418.3</v>
          </cell>
          <cell r="M35">
            <v>109946.6</v>
          </cell>
          <cell r="N35">
            <v>106784.2</v>
          </cell>
          <cell r="O35">
            <v>110588.1</v>
          </cell>
        </row>
        <row r="36">
          <cell r="D36">
            <v>42724.2</v>
          </cell>
          <cell r="E36">
            <v>38589.6</v>
          </cell>
          <cell r="F36">
            <v>42724.2</v>
          </cell>
          <cell r="G36">
            <v>41346</v>
          </cell>
          <cell r="H36">
            <v>42724.2</v>
          </cell>
          <cell r="I36">
            <v>41346</v>
          </cell>
          <cell r="J36">
            <v>42724.2</v>
          </cell>
          <cell r="K36">
            <v>42724.2</v>
          </cell>
          <cell r="L36">
            <v>41346</v>
          </cell>
          <cell r="M36">
            <v>42724.2</v>
          </cell>
          <cell r="N36">
            <v>41346</v>
          </cell>
          <cell r="O36">
            <v>42724.2</v>
          </cell>
        </row>
        <row r="37">
          <cell r="D37">
            <v>100</v>
          </cell>
          <cell r="E37">
            <v>0</v>
          </cell>
          <cell r="F37">
            <v>0</v>
          </cell>
          <cell r="G37">
            <v>0</v>
          </cell>
          <cell r="H37">
            <v>200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300</v>
          </cell>
          <cell r="N37">
            <v>0</v>
          </cell>
          <cell r="O37">
            <v>500</v>
          </cell>
        </row>
        <row r="38">
          <cell r="D38">
            <v>22719.7</v>
          </cell>
          <cell r="E38">
            <v>21352.7</v>
          </cell>
          <cell r="F38">
            <v>21827.399999999998</v>
          </cell>
          <cell r="G38">
            <v>21171.6</v>
          </cell>
          <cell r="H38">
            <v>21904.9</v>
          </cell>
          <cell r="I38">
            <v>21957.8</v>
          </cell>
          <cell r="J38">
            <v>22353.1</v>
          </cell>
          <cell r="K38">
            <v>20656.4</v>
          </cell>
          <cell r="L38">
            <v>21372.5</v>
          </cell>
          <cell r="M38">
            <v>20844</v>
          </cell>
          <cell r="N38">
            <v>20927.8</v>
          </cell>
          <cell r="O38">
            <v>22494.9</v>
          </cell>
        </row>
        <row r="39">
          <cell r="D39">
            <v>4595.2</v>
          </cell>
          <cell r="E39">
            <v>4490.5</v>
          </cell>
          <cell r="F39">
            <v>4264.2</v>
          </cell>
          <cell r="G39">
            <v>4601.5</v>
          </cell>
          <cell r="H39">
            <v>4761.1</v>
          </cell>
          <cell r="I39">
            <v>3961.1</v>
          </cell>
          <cell r="J39">
            <v>4486.3</v>
          </cell>
          <cell r="K39">
            <v>3741.8</v>
          </cell>
          <cell r="L39">
            <v>3876.1</v>
          </cell>
          <cell r="M39">
            <v>3924.5</v>
          </cell>
          <cell r="N39">
            <v>4536.1</v>
          </cell>
          <cell r="O39">
            <v>4612.7</v>
          </cell>
        </row>
        <row r="40">
          <cell r="D40">
            <v>11887.7</v>
          </cell>
          <cell r="E40">
            <v>10977.5</v>
          </cell>
          <cell r="F40">
            <v>11584.9</v>
          </cell>
          <cell r="G40">
            <v>11344.4</v>
          </cell>
          <cell r="H40">
            <v>11684.9</v>
          </cell>
          <cell r="I40">
            <v>12298.4</v>
          </cell>
          <cell r="J40">
            <v>12340.3</v>
          </cell>
          <cell r="K40">
            <v>12063.4</v>
          </cell>
          <cell r="L40">
            <v>11408</v>
          </cell>
          <cell r="M40">
            <v>10751.2</v>
          </cell>
          <cell r="N40">
            <v>11076.4</v>
          </cell>
          <cell r="O40">
            <v>11794</v>
          </cell>
        </row>
        <row r="41">
          <cell r="D41">
            <v>5585.8</v>
          </cell>
          <cell r="E41">
            <v>5296.7</v>
          </cell>
          <cell r="F41">
            <v>5327.3</v>
          </cell>
          <cell r="G41">
            <v>4595.7</v>
          </cell>
          <cell r="H41">
            <v>4807.9</v>
          </cell>
          <cell r="I41">
            <v>5068.3</v>
          </cell>
          <cell r="J41">
            <v>4875.5</v>
          </cell>
          <cell r="K41">
            <v>4200.2</v>
          </cell>
          <cell r="L41">
            <v>5458.4</v>
          </cell>
          <cell r="M41">
            <v>5517.3</v>
          </cell>
          <cell r="N41">
            <v>4665.3</v>
          </cell>
          <cell r="O41">
            <v>5397.2</v>
          </cell>
        </row>
        <row r="42">
          <cell r="D42">
            <v>651</v>
          </cell>
          <cell r="E42">
            <v>588</v>
          </cell>
          <cell r="F42">
            <v>651</v>
          </cell>
          <cell r="G42">
            <v>630</v>
          </cell>
          <cell r="H42">
            <v>651</v>
          </cell>
          <cell r="I42">
            <v>630</v>
          </cell>
          <cell r="J42">
            <v>651</v>
          </cell>
          <cell r="K42">
            <v>651</v>
          </cell>
          <cell r="L42">
            <v>630</v>
          </cell>
          <cell r="M42">
            <v>651</v>
          </cell>
          <cell r="N42">
            <v>650</v>
          </cell>
          <cell r="O42">
            <v>691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D46">
            <v>481089.67999999993</v>
          </cell>
          <cell r="E46">
            <v>436357.55</v>
          </cell>
          <cell r="F46">
            <v>480839</v>
          </cell>
          <cell r="G46">
            <v>470084.58999999997</v>
          </cell>
          <cell r="H46">
            <v>496100.70999999996</v>
          </cell>
          <cell r="I46">
            <v>510870.94000000006</v>
          </cell>
          <cell r="J46">
            <v>497122.27</v>
          </cell>
          <cell r="K46">
            <v>496042.04000000004</v>
          </cell>
          <cell r="L46">
            <v>484351.30000000005</v>
          </cell>
          <cell r="M46">
            <v>511380.27999999997</v>
          </cell>
          <cell r="N46">
            <v>461874.31</v>
          </cell>
          <cell r="O46">
            <v>478038.56999999995</v>
          </cell>
        </row>
        <row r="48">
          <cell r="D48">
            <v>110036.93999999999</v>
          </cell>
          <cell r="E48">
            <v>101265.35</v>
          </cell>
          <cell r="F48">
            <v>108604.33000000002</v>
          </cell>
          <cell r="G48">
            <v>112968.63999999998</v>
          </cell>
          <cell r="H48">
            <v>125886.68000000001</v>
          </cell>
          <cell r="I48">
            <v>137579.51</v>
          </cell>
          <cell r="J48">
            <v>142222.72</v>
          </cell>
          <cell r="K48">
            <v>137455.93</v>
          </cell>
          <cell r="L48">
            <v>126688.16000000002</v>
          </cell>
          <cell r="M48">
            <v>133732.49</v>
          </cell>
          <cell r="N48">
            <v>121847.95000000001</v>
          </cell>
          <cell r="O48">
            <v>122951.84</v>
          </cell>
        </row>
        <row r="49">
          <cell r="D49">
            <v>10305.05</v>
          </cell>
          <cell r="E49">
            <v>9240.21</v>
          </cell>
          <cell r="F49">
            <v>10125.74</v>
          </cell>
          <cell r="G49">
            <v>10059.06</v>
          </cell>
          <cell r="H49">
            <v>10650.69</v>
          </cell>
          <cell r="I49">
            <v>10831.43</v>
          </cell>
          <cell r="J49">
            <v>10859.84</v>
          </cell>
          <cell r="K49">
            <v>10201.68</v>
          </cell>
          <cell r="L49">
            <v>10006.62</v>
          </cell>
          <cell r="M49">
            <v>11225.64</v>
          </cell>
          <cell r="N49">
            <v>10601.93</v>
          </cell>
          <cell r="O49">
            <v>10701.05</v>
          </cell>
        </row>
        <row r="50">
          <cell r="D50">
            <v>30579.26</v>
          </cell>
          <cell r="E50">
            <v>28686.74</v>
          </cell>
          <cell r="F50">
            <v>33488.19</v>
          </cell>
          <cell r="G50">
            <v>37842.59</v>
          </cell>
          <cell r="H50">
            <v>44957.32</v>
          </cell>
          <cell r="I50">
            <v>48418.99</v>
          </cell>
          <cell r="J50">
            <v>50520.79</v>
          </cell>
          <cell r="K50">
            <v>45996.4</v>
          </cell>
          <cell r="L50">
            <v>43424.61</v>
          </cell>
          <cell r="M50">
            <v>44217.11</v>
          </cell>
          <cell r="N50">
            <v>38223.26</v>
          </cell>
          <cell r="O50">
            <v>37425.25</v>
          </cell>
        </row>
        <row r="51">
          <cell r="D51">
            <v>42593.4</v>
          </cell>
          <cell r="E51">
            <v>37713.4</v>
          </cell>
          <cell r="F51">
            <v>38949.33</v>
          </cell>
          <cell r="G51">
            <v>39025.92</v>
          </cell>
          <cell r="H51">
            <v>44066.64</v>
          </cell>
          <cell r="I51">
            <v>51674.87</v>
          </cell>
          <cell r="J51">
            <v>54391.4</v>
          </cell>
          <cell r="K51">
            <v>54698.78</v>
          </cell>
          <cell r="L51">
            <v>46712.06</v>
          </cell>
          <cell r="M51">
            <v>51917.96</v>
          </cell>
          <cell r="N51">
            <v>46981.69</v>
          </cell>
          <cell r="O51">
            <v>48243.83</v>
          </cell>
        </row>
        <row r="52">
          <cell r="D52">
            <v>26457.14</v>
          </cell>
          <cell r="E52">
            <v>25625</v>
          </cell>
          <cell r="F52">
            <v>26041.07</v>
          </cell>
          <cell r="G52">
            <v>26041.07</v>
          </cell>
          <cell r="H52">
            <v>26041.07</v>
          </cell>
          <cell r="I52">
            <v>26041.07</v>
          </cell>
          <cell r="J52">
            <v>26041.07</v>
          </cell>
          <cell r="K52">
            <v>26041.07</v>
          </cell>
          <cell r="L52">
            <v>26041.07</v>
          </cell>
          <cell r="M52">
            <v>26041.07</v>
          </cell>
          <cell r="N52">
            <v>26041.07</v>
          </cell>
          <cell r="O52">
            <v>26048.21</v>
          </cell>
        </row>
        <row r="53">
          <cell r="D53">
            <v>102.09</v>
          </cell>
          <cell r="E53">
            <v>0</v>
          </cell>
          <cell r="F53">
            <v>0</v>
          </cell>
          <cell r="G53">
            <v>0</v>
          </cell>
          <cell r="H53">
            <v>170.96</v>
          </cell>
          <cell r="I53">
            <v>613.15</v>
          </cell>
          <cell r="J53">
            <v>409.62</v>
          </cell>
          <cell r="K53">
            <v>518</v>
          </cell>
          <cell r="L53">
            <v>503.8</v>
          </cell>
          <cell r="M53">
            <v>330.71</v>
          </cell>
          <cell r="N53">
            <v>0</v>
          </cell>
          <cell r="O53">
            <v>533.5</v>
          </cell>
        </row>
        <row r="54">
          <cell r="D54">
            <v>6598.450000000001</v>
          </cell>
          <cell r="E54">
            <v>6137.0199999999995</v>
          </cell>
          <cell r="F54">
            <v>6333.37</v>
          </cell>
          <cell r="G54">
            <v>6694.399999999999</v>
          </cell>
          <cell r="H54">
            <v>6991.909999999999</v>
          </cell>
          <cell r="I54">
            <v>7221.78</v>
          </cell>
          <cell r="J54">
            <v>7708.14</v>
          </cell>
          <cell r="K54">
            <v>7931.16</v>
          </cell>
          <cell r="L54">
            <v>6917.09</v>
          </cell>
          <cell r="M54">
            <v>6996.87</v>
          </cell>
          <cell r="N54">
            <v>6285.19</v>
          </cell>
          <cell r="O54">
            <v>5935.320000000001</v>
          </cell>
        </row>
        <row r="55">
          <cell r="D55">
            <v>4755.56</v>
          </cell>
          <cell r="E55">
            <v>4277.4</v>
          </cell>
          <cell r="F55">
            <v>4266.93</v>
          </cell>
          <cell r="G55">
            <v>4109.12</v>
          </cell>
          <cell r="H55">
            <v>4395.32</v>
          </cell>
          <cell r="I55">
            <v>4407.69</v>
          </cell>
          <cell r="J55">
            <v>4797.28</v>
          </cell>
          <cell r="K55">
            <v>4875.14</v>
          </cell>
          <cell r="L55">
            <v>3939.24</v>
          </cell>
          <cell r="M55">
            <v>4060.86</v>
          </cell>
          <cell r="N55">
            <v>3223.62</v>
          </cell>
          <cell r="O55">
            <v>3327.8</v>
          </cell>
        </row>
        <row r="56">
          <cell r="D56">
            <v>32.81</v>
          </cell>
          <cell r="E56">
            <v>110.5</v>
          </cell>
          <cell r="F56">
            <v>242.55</v>
          </cell>
          <cell r="G56">
            <v>34.37</v>
          </cell>
          <cell r="H56">
            <v>86.61</v>
          </cell>
          <cell r="I56">
            <v>135.19</v>
          </cell>
          <cell r="J56">
            <v>107.85</v>
          </cell>
          <cell r="K56">
            <v>283.83</v>
          </cell>
          <cell r="L56">
            <v>246.47</v>
          </cell>
          <cell r="M56">
            <v>109.09</v>
          </cell>
          <cell r="N56">
            <v>212.13</v>
          </cell>
          <cell r="O56">
            <v>3.12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731.34</v>
          </cell>
          <cell r="E58">
            <v>702.62</v>
          </cell>
          <cell r="F58">
            <v>806.11</v>
          </cell>
          <cell r="G58">
            <v>580.23</v>
          </cell>
          <cell r="H58">
            <v>525.36</v>
          </cell>
          <cell r="I58">
            <v>607.38</v>
          </cell>
          <cell r="J58">
            <v>583</v>
          </cell>
          <cell r="K58">
            <v>627.63</v>
          </cell>
          <cell r="L58">
            <v>688.65</v>
          </cell>
          <cell r="M58">
            <v>659.64</v>
          </cell>
          <cell r="N58">
            <v>749.29</v>
          </cell>
          <cell r="O58">
            <v>636.47</v>
          </cell>
        </row>
        <row r="59">
          <cell r="D59">
            <v>863.15</v>
          </cell>
          <cell r="E59">
            <v>863.15</v>
          </cell>
          <cell r="F59">
            <v>863.15</v>
          </cell>
          <cell r="G59">
            <v>1863.15</v>
          </cell>
          <cell r="H59">
            <v>1863.15</v>
          </cell>
          <cell r="I59">
            <v>1925.15</v>
          </cell>
          <cell r="J59">
            <v>2043.8</v>
          </cell>
          <cell r="K59">
            <v>1925.15</v>
          </cell>
          <cell r="L59">
            <v>1863.15</v>
          </cell>
          <cell r="M59">
            <v>2017.3</v>
          </cell>
          <cell r="N59">
            <v>1945.95</v>
          </cell>
          <cell r="O59">
            <v>1863.15</v>
          </cell>
        </row>
        <row r="60">
          <cell r="D60">
            <v>215.59</v>
          </cell>
          <cell r="E60">
            <v>183.35</v>
          </cell>
          <cell r="F60">
            <v>154.63</v>
          </cell>
          <cell r="G60">
            <v>107.53</v>
          </cell>
          <cell r="H60">
            <v>121.47</v>
          </cell>
          <cell r="I60">
            <v>146.37</v>
          </cell>
          <cell r="J60">
            <v>176.21</v>
          </cell>
          <cell r="K60">
            <v>219.41</v>
          </cell>
          <cell r="L60">
            <v>179.58</v>
          </cell>
          <cell r="M60">
            <v>149.98</v>
          </cell>
          <cell r="N60">
            <v>154.2</v>
          </cell>
          <cell r="O60">
            <v>104.78</v>
          </cell>
        </row>
        <row r="61">
          <cell r="D61">
            <v>364454.29</v>
          </cell>
          <cell r="E61">
            <v>328955.18</v>
          </cell>
          <cell r="F61">
            <v>365901.3</v>
          </cell>
          <cell r="G61">
            <v>350421.55</v>
          </cell>
          <cell r="H61">
            <v>363222.12</v>
          </cell>
          <cell r="I61">
            <v>366069.65</v>
          </cell>
          <cell r="J61">
            <v>347191.41</v>
          </cell>
          <cell r="K61">
            <v>350654.95</v>
          </cell>
          <cell r="L61">
            <v>350746.05</v>
          </cell>
          <cell r="M61">
            <v>370650.92</v>
          </cell>
          <cell r="N61">
            <v>333741.17</v>
          </cell>
          <cell r="O61">
            <v>349151.41</v>
          </cell>
        </row>
        <row r="62">
          <cell r="D62">
            <v>0</v>
          </cell>
          <cell r="E62">
            <v>0</v>
          </cell>
          <cell r="F62">
            <v>1525</v>
          </cell>
          <cell r="G62">
            <v>0</v>
          </cell>
          <cell r="H62">
            <v>0</v>
          </cell>
          <cell r="I62">
            <v>1525</v>
          </cell>
          <cell r="J62">
            <v>0</v>
          </cell>
          <cell r="K62">
            <v>0</v>
          </cell>
          <cell r="L62">
            <v>1525</v>
          </cell>
          <cell r="M62">
            <v>0</v>
          </cell>
          <cell r="N62">
            <v>0</v>
          </cell>
          <cell r="O62">
            <v>1525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364354.29</v>
          </cell>
          <cell r="E64">
            <v>328855.18</v>
          </cell>
          <cell r="F64">
            <v>364276.3</v>
          </cell>
          <cell r="G64">
            <v>350321.55</v>
          </cell>
          <cell r="H64">
            <v>363122.12</v>
          </cell>
          <cell r="I64">
            <v>334444.65</v>
          </cell>
          <cell r="J64">
            <v>347091.41</v>
          </cell>
          <cell r="K64">
            <v>350554.95</v>
          </cell>
          <cell r="L64">
            <v>349121.05</v>
          </cell>
          <cell r="M64">
            <v>340550.92</v>
          </cell>
          <cell r="N64">
            <v>333641.17</v>
          </cell>
          <cell r="O64">
            <v>347526.41</v>
          </cell>
        </row>
        <row r="65">
          <cell r="D65">
            <v>100</v>
          </cell>
          <cell r="E65">
            <v>100</v>
          </cell>
          <cell r="F65">
            <v>100</v>
          </cell>
          <cell r="G65">
            <v>100</v>
          </cell>
          <cell r="H65">
            <v>100</v>
          </cell>
          <cell r="I65">
            <v>30100</v>
          </cell>
          <cell r="J65">
            <v>100</v>
          </cell>
          <cell r="K65">
            <v>100</v>
          </cell>
          <cell r="L65">
            <v>100</v>
          </cell>
          <cell r="M65">
            <v>30100</v>
          </cell>
          <cell r="N65">
            <v>100</v>
          </cell>
          <cell r="O65">
            <v>100</v>
          </cell>
        </row>
        <row r="66">
          <cell r="D66">
            <v>471506.34000000014</v>
          </cell>
          <cell r="E66">
            <v>437107.69</v>
          </cell>
          <cell r="F66">
            <v>469634.08</v>
          </cell>
          <cell r="G66">
            <v>476100.09</v>
          </cell>
          <cell r="H66">
            <v>493762.74</v>
          </cell>
          <cell r="I66">
            <v>501613.56999999995</v>
          </cell>
          <cell r="J66">
            <v>506683.73000000004</v>
          </cell>
          <cell r="K66">
            <v>480156.18999999994</v>
          </cell>
          <cell r="L66">
            <v>476209.04000000004</v>
          </cell>
          <cell r="M66">
            <v>461536.98000000004</v>
          </cell>
          <cell r="N66">
            <v>490062.47000000003</v>
          </cell>
          <cell r="O66">
            <v>522578.32</v>
          </cell>
        </row>
        <row r="67">
          <cell r="D67">
            <v>208108.82000000004</v>
          </cell>
          <cell r="E67">
            <v>189773.11000000002</v>
          </cell>
          <cell r="F67">
            <v>209340.76</v>
          </cell>
          <cell r="G67">
            <v>216435.09</v>
          </cell>
          <cell r="H67">
            <v>220870.34</v>
          </cell>
          <cell r="I67">
            <v>236158.76</v>
          </cell>
          <cell r="J67">
            <v>219695.61</v>
          </cell>
          <cell r="K67">
            <v>217674.01</v>
          </cell>
          <cell r="L67">
            <v>226678.22</v>
          </cell>
          <cell r="M67">
            <v>214938.97</v>
          </cell>
          <cell r="N67">
            <v>240402.01</v>
          </cell>
          <cell r="O67">
            <v>250610.81</v>
          </cell>
        </row>
        <row r="68">
          <cell r="D68">
            <v>167481.89</v>
          </cell>
          <cell r="E68">
            <v>153098.26</v>
          </cell>
          <cell r="F68">
            <v>168930.97</v>
          </cell>
          <cell r="G68">
            <v>174218.91</v>
          </cell>
          <cell r="H68">
            <v>178259.87</v>
          </cell>
          <cell r="I68">
            <v>190630.14</v>
          </cell>
          <cell r="J68">
            <v>177309.36</v>
          </cell>
          <cell r="K68">
            <v>175673.63</v>
          </cell>
          <cell r="L68">
            <v>182959.18</v>
          </cell>
          <cell r="M68">
            <v>173460.64</v>
          </cell>
          <cell r="N68">
            <v>194063.47</v>
          </cell>
          <cell r="O68">
            <v>202323.68</v>
          </cell>
        </row>
        <row r="69">
          <cell r="D69">
            <v>39508.98</v>
          </cell>
          <cell r="E69">
            <v>36115.88</v>
          </cell>
          <cell r="F69">
            <v>39850.82</v>
          </cell>
          <cell r="G69">
            <v>41098.24</v>
          </cell>
          <cell r="H69">
            <v>42051.5</v>
          </cell>
          <cell r="I69">
            <v>44969.65</v>
          </cell>
          <cell r="J69">
            <v>41827.28</v>
          </cell>
          <cell r="K69">
            <v>41441.41</v>
          </cell>
          <cell r="L69">
            <v>43160.07</v>
          </cell>
          <cell r="M69">
            <v>40919.36</v>
          </cell>
          <cell r="N69">
            <v>45779.57</v>
          </cell>
          <cell r="O69">
            <v>47728.16</v>
          </cell>
        </row>
        <row r="70">
          <cell r="D70">
            <v>1117.95</v>
          </cell>
          <cell r="E70">
            <v>558.97</v>
          </cell>
          <cell r="F70">
            <v>558.97</v>
          </cell>
          <cell r="G70">
            <v>1117.94</v>
          </cell>
          <cell r="H70">
            <v>558.97</v>
          </cell>
          <cell r="I70">
            <v>558.97</v>
          </cell>
          <cell r="J70">
            <v>558.97</v>
          </cell>
          <cell r="K70">
            <v>558.97</v>
          </cell>
          <cell r="L70">
            <v>558.97</v>
          </cell>
          <cell r="M70">
            <v>558.97</v>
          </cell>
          <cell r="N70">
            <v>558.97</v>
          </cell>
          <cell r="O70">
            <v>558.97</v>
          </cell>
        </row>
        <row r="71">
          <cell r="D71">
            <v>16644.38</v>
          </cell>
          <cell r="E71">
            <v>15601.080000000002</v>
          </cell>
          <cell r="F71">
            <v>15333.749999999998</v>
          </cell>
          <cell r="G71">
            <v>13092.96</v>
          </cell>
          <cell r="H71">
            <v>10918.82</v>
          </cell>
          <cell r="I71">
            <v>10093.9</v>
          </cell>
          <cell r="J71">
            <v>10467.43</v>
          </cell>
          <cell r="K71">
            <v>10383.720000000001</v>
          </cell>
          <cell r="L71">
            <v>10629.02</v>
          </cell>
          <cell r="M71">
            <v>13702.34</v>
          </cell>
          <cell r="N71">
            <v>16947.190000000002</v>
          </cell>
          <cell r="O71">
            <v>15885.210000000001</v>
          </cell>
        </row>
        <row r="72">
          <cell r="D72">
            <v>4669.8</v>
          </cell>
          <cell r="E72">
            <v>4544.22</v>
          </cell>
          <cell r="F72">
            <v>3695.33</v>
          </cell>
          <cell r="G72">
            <v>2385.11</v>
          </cell>
          <cell r="H72">
            <v>478.66</v>
          </cell>
          <cell r="I72">
            <v>78.32</v>
          </cell>
          <cell r="J72">
            <v>62.57</v>
          </cell>
          <cell r="K72">
            <v>61.84</v>
          </cell>
          <cell r="L72">
            <v>129.77</v>
          </cell>
          <cell r="M72">
            <v>2492.83</v>
          </cell>
          <cell r="N72">
            <v>5491.39</v>
          </cell>
          <cell r="O72">
            <v>3992.6</v>
          </cell>
        </row>
        <row r="73">
          <cell r="D73">
            <v>495.39</v>
          </cell>
          <cell r="E73">
            <v>383.08</v>
          </cell>
          <cell r="F73">
            <v>452.53</v>
          </cell>
          <cell r="G73">
            <v>269.8</v>
          </cell>
          <cell r="H73">
            <v>385.83</v>
          </cell>
          <cell r="I73">
            <v>381.94</v>
          </cell>
          <cell r="J73">
            <v>518.37</v>
          </cell>
          <cell r="K73">
            <v>410.45</v>
          </cell>
          <cell r="L73">
            <v>454.51</v>
          </cell>
          <cell r="M73">
            <v>425.42</v>
          </cell>
          <cell r="N73">
            <v>617.03</v>
          </cell>
          <cell r="O73">
            <v>428.34</v>
          </cell>
        </row>
        <row r="74">
          <cell r="D74">
            <v>614.43</v>
          </cell>
          <cell r="E74">
            <v>521.1</v>
          </cell>
          <cell r="F74">
            <v>571.33</v>
          </cell>
          <cell r="G74">
            <v>578.1</v>
          </cell>
          <cell r="H74">
            <v>566.5</v>
          </cell>
          <cell r="I74">
            <v>550.56</v>
          </cell>
          <cell r="J74">
            <v>522.6</v>
          </cell>
          <cell r="K74">
            <v>531.25</v>
          </cell>
          <cell r="L74">
            <v>496.37</v>
          </cell>
          <cell r="M74">
            <v>537.32</v>
          </cell>
          <cell r="N74">
            <v>607.68</v>
          </cell>
          <cell r="O74">
            <v>563.63</v>
          </cell>
        </row>
        <row r="75">
          <cell r="D75">
            <v>3138.55</v>
          </cell>
          <cell r="E75">
            <v>2883.41</v>
          </cell>
          <cell r="F75">
            <v>2808.37</v>
          </cell>
          <cell r="G75">
            <v>2365.16</v>
          </cell>
          <cell r="H75">
            <v>1848.62</v>
          </cell>
          <cell r="I75">
            <v>1532.73</v>
          </cell>
          <cell r="J75">
            <v>1542.02</v>
          </cell>
          <cell r="K75">
            <v>1604</v>
          </cell>
          <cell r="L75">
            <v>1886.18</v>
          </cell>
          <cell r="M75">
            <v>2435.87</v>
          </cell>
          <cell r="N75">
            <v>2731.76</v>
          </cell>
          <cell r="O75">
            <v>3217.9</v>
          </cell>
        </row>
        <row r="76">
          <cell r="D76">
            <v>1262.86</v>
          </cell>
          <cell r="E76">
            <v>1197.86</v>
          </cell>
          <cell r="F76">
            <v>1261.13</v>
          </cell>
          <cell r="G76">
            <v>1213.13</v>
          </cell>
          <cell r="H76">
            <v>1262.47</v>
          </cell>
          <cell r="I76">
            <v>1240.46</v>
          </cell>
          <cell r="J76">
            <v>1247.36</v>
          </cell>
          <cell r="K76">
            <v>1284.19</v>
          </cell>
          <cell r="L76">
            <v>1228.49</v>
          </cell>
          <cell r="M76">
            <v>1267.12</v>
          </cell>
          <cell r="N76">
            <v>1228.28</v>
          </cell>
          <cell r="O76">
            <v>1263.28</v>
          </cell>
        </row>
        <row r="77">
          <cell r="D77">
            <v>851</v>
          </cell>
          <cell r="E77">
            <v>828.83</v>
          </cell>
          <cell r="F77">
            <v>888.12</v>
          </cell>
          <cell r="G77">
            <v>850.01</v>
          </cell>
          <cell r="H77">
            <v>830.87</v>
          </cell>
          <cell r="I77">
            <v>834.11</v>
          </cell>
          <cell r="J77">
            <v>880.17</v>
          </cell>
          <cell r="K77">
            <v>860.5</v>
          </cell>
          <cell r="L77">
            <v>861.39</v>
          </cell>
          <cell r="M77">
            <v>915.01</v>
          </cell>
          <cell r="N77">
            <v>851.86</v>
          </cell>
          <cell r="O77">
            <v>874.19</v>
          </cell>
        </row>
        <row r="78">
          <cell r="D78">
            <v>567.91</v>
          </cell>
          <cell r="E78">
            <v>534.3</v>
          </cell>
          <cell r="F78">
            <v>528.54</v>
          </cell>
          <cell r="G78">
            <v>487.57</v>
          </cell>
          <cell r="H78">
            <v>506.51</v>
          </cell>
          <cell r="I78">
            <v>540.42</v>
          </cell>
          <cell r="J78">
            <v>589.02</v>
          </cell>
          <cell r="K78">
            <v>583.6</v>
          </cell>
          <cell r="L78">
            <v>584.85</v>
          </cell>
          <cell r="M78">
            <v>552.96</v>
          </cell>
          <cell r="N78">
            <v>476.31</v>
          </cell>
          <cell r="O78">
            <v>506.03</v>
          </cell>
        </row>
        <row r="79">
          <cell r="D79">
            <v>5044.44</v>
          </cell>
          <cell r="E79">
            <v>4708.28</v>
          </cell>
          <cell r="F79">
            <v>5128.4</v>
          </cell>
          <cell r="G79">
            <v>4944.08</v>
          </cell>
          <cell r="H79">
            <v>5039.36</v>
          </cell>
          <cell r="I79">
            <v>4935.36</v>
          </cell>
          <cell r="J79">
            <v>5105.32</v>
          </cell>
          <cell r="K79">
            <v>5047.89</v>
          </cell>
          <cell r="L79">
            <v>4987.46</v>
          </cell>
          <cell r="M79">
            <v>5075.81</v>
          </cell>
          <cell r="N79">
            <v>4942.88</v>
          </cell>
          <cell r="O79">
            <v>5039.24</v>
          </cell>
        </row>
        <row r="81">
          <cell r="D81">
            <v>84994.74</v>
          </cell>
          <cell r="E81">
            <v>77423.84</v>
          </cell>
          <cell r="F81">
            <v>84022.59</v>
          </cell>
          <cell r="G81">
            <v>80145.62</v>
          </cell>
          <cell r="H81">
            <v>80291.17</v>
          </cell>
          <cell r="I81">
            <v>80769.35</v>
          </cell>
          <cell r="J81">
            <v>83685.76000000001</v>
          </cell>
          <cell r="K81">
            <v>83079.33</v>
          </cell>
          <cell r="L81">
            <v>80542.75</v>
          </cell>
          <cell r="M81">
            <v>77505.26</v>
          </cell>
          <cell r="N81">
            <v>81015.62999999999</v>
          </cell>
          <cell r="O81">
            <v>87783.06</v>
          </cell>
        </row>
        <row r="83">
          <cell r="D83">
            <v>82839.6</v>
          </cell>
          <cell r="E83">
            <v>75540.97</v>
          </cell>
          <cell r="F83">
            <v>82109.28</v>
          </cell>
          <cell r="G83">
            <v>78572.7</v>
          </cell>
          <cell r="H83">
            <v>79454.3</v>
          </cell>
          <cell r="I83">
            <v>79804.36</v>
          </cell>
          <cell r="J83">
            <v>82545.52</v>
          </cell>
          <cell r="K83">
            <v>82211.05</v>
          </cell>
          <cell r="L83">
            <v>79357.1</v>
          </cell>
          <cell r="M83">
            <v>76394.72</v>
          </cell>
          <cell r="N83">
            <v>79459.51</v>
          </cell>
          <cell r="O83">
            <v>85829.34</v>
          </cell>
        </row>
        <row r="84">
          <cell r="D84">
            <v>835</v>
          </cell>
          <cell r="E84">
            <v>805</v>
          </cell>
          <cell r="F84">
            <v>590</v>
          </cell>
          <cell r="G84">
            <v>340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60</v>
          </cell>
          <cell r="N84">
            <v>480</v>
          </cell>
          <cell r="O84">
            <v>870</v>
          </cell>
        </row>
        <row r="85">
          <cell r="D85">
            <v>1320.14</v>
          </cell>
          <cell r="E85">
            <v>1077.87</v>
          </cell>
          <cell r="F85">
            <v>1323.31</v>
          </cell>
          <cell r="G85">
            <v>1232.92</v>
          </cell>
          <cell r="H85">
            <v>836.87</v>
          </cell>
          <cell r="I85">
            <v>964.99</v>
          </cell>
          <cell r="J85">
            <v>1140.24</v>
          </cell>
          <cell r="K85">
            <v>868.28</v>
          </cell>
          <cell r="L85">
            <v>1185.65</v>
          </cell>
          <cell r="M85">
            <v>1050.54</v>
          </cell>
          <cell r="N85">
            <v>1076.12</v>
          </cell>
          <cell r="O85">
            <v>1083.72</v>
          </cell>
        </row>
        <row r="87">
          <cell r="D87">
            <v>2560.01</v>
          </cell>
          <cell r="E87">
            <v>1222.04</v>
          </cell>
          <cell r="F87">
            <v>908.69</v>
          </cell>
          <cell r="G87">
            <v>562.5</v>
          </cell>
          <cell r="H87">
            <v>680.73</v>
          </cell>
          <cell r="I87">
            <v>2452.41</v>
          </cell>
          <cell r="J87">
            <v>616.35</v>
          </cell>
          <cell r="K87">
            <v>1125.6399999999999</v>
          </cell>
          <cell r="L87">
            <v>797.51</v>
          </cell>
          <cell r="M87">
            <v>936.13</v>
          </cell>
          <cell r="N87">
            <v>775.88</v>
          </cell>
          <cell r="O87">
            <v>4414.5599999999995</v>
          </cell>
        </row>
        <row r="88">
          <cell r="D88">
            <v>0</v>
          </cell>
          <cell r="E88">
            <v>200</v>
          </cell>
          <cell r="F88">
            <v>0</v>
          </cell>
          <cell r="G88">
            <v>0</v>
          </cell>
          <cell r="H88">
            <v>0</v>
          </cell>
          <cell r="I88">
            <v>300</v>
          </cell>
          <cell r="J88">
            <v>0</v>
          </cell>
          <cell r="K88">
            <v>0</v>
          </cell>
          <cell r="L88">
            <v>200</v>
          </cell>
          <cell r="M88">
            <v>0</v>
          </cell>
          <cell r="N88">
            <v>0</v>
          </cell>
          <cell r="O88">
            <v>300</v>
          </cell>
        </row>
        <row r="89">
          <cell r="D89">
            <v>1500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3000</v>
          </cell>
        </row>
        <row r="90">
          <cell r="D90">
            <v>540.82</v>
          </cell>
          <cell r="E90">
            <v>332</v>
          </cell>
          <cell r="F90">
            <v>332</v>
          </cell>
          <cell r="G90">
            <v>332</v>
          </cell>
          <cell r="H90">
            <v>332</v>
          </cell>
          <cell r="I90">
            <v>332</v>
          </cell>
          <cell r="J90">
            <v>332</v>
          </cell>
          <cell r="K90">
            <v>332</v>
          </cell>
          <cell r="L90">
            <v>332</v>
          </cell>
          <cell r="M90">
            <v>332</v>
          </cell>
          <cell r="N90">
            <v>332</v>
          </cell>
          <cell r="O90">
            <v>332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10</v>
          </cell>
          <cell r="E92">
            <v>10</v>
          </cell>
          <cell r="F92">
            <v>10</v>
          </cell>
          <cell r="G92">
            <v>10</v>
          </cell>
          <cell r="H92">
            <v>10</v>
          </cell>
          <cell r="I92">
            <v>10</v>
          </cell>
          <cell r="J92">
            <v>10</v>
          </cell>
          <cell r="K92">
            <v>10</v>
          </cell>
          <cell r="L92">
            <v>10</v>
          </cell>
          <cell r="M92">
            <v>10</v>
          </cell>
          <cell r="N92">
            <v>10</v>
          </cell>
          <cell r="O92">
            <v>110</v>
          </cell>
        </row>
        <row r="93">
          <cell r="D93">
            <v>509.19</v>
          </cell>
          <cell r="E93">
            <v>680.04</v>
          </cell>
          <cell r="F93">
            <v>566.69</v>
          </cell>
          <cell r="G93">
            <v>220.5</v>
          </cell>
          <cell r="H93">
            <v>338.73</v>
          </cell>
          <cell r="I93">
            <v>310.41</v>
          </cell>
          <cell r="J93">
            <v>274.35</v>
          </cell>
          <cell r="K93">
            <v>783.64</v>
          </cell>
          <cell r="L93">
            <v>255.51</v>
          </cell>
          <cell r="M93">
            <v>594.13</v>
          </cell>
          <cell r="N93">
            <v>433.88</v>
          </cell>
          <cell r="O93">
            <v>672.56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1500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9">
          <cell r="D99">
            <v>20</v>
          </cell>
          <cell r="E99">
            <v>20</v>
          </cell>
          <cell r="F99">
            <v>20</v>
          </cell>
          <cell r="G99">
            <v>20</v>
          </cell>
          <cell r="H99">
            <v>20</v>
          </cell>
          <cell r="I99">
            <v>20</v>
          </cell>
          <cell r="J99">
            <v>20</v>
          </cell>
          <cell r="K99">
            <v>20</v>
          </cell>
          <cell r="L99">
            <v>20</v>
          </cell>
          <cell r="M99">
            <v>20</v>
          </cell>
          <cell r="N99">
            <v>20</v>
          </cell>
          <cell r="O99">
            <v>20</v>
          </cell>
        </row>
        <row r="101">
          <cell r="D101">
            <v>530</v>
          </cell>
          <cell r="E101">
            <v>500</v>
          </cell>
          <cell r="F101">
            <v>530</v>
          </cell>
          <cell r="G101">
            <v>530</v>
          </cell>
          <cell r="H101">
            <v>530</v>
          </cell>
          <cell r="I101">
            <v>530</v>
          </cell>
          <cell r="J101">
            <v>530</v>
          </cell>
          <cell r="K101">
            <v>530</v>
          </cell>
          <cell r="L101">
            <v>530</v>
          </cell>
          <cell r="M101">
            <v>530</v>
          </cell>
          <cell r="N101">
            <v>530</v>
          </cell>
          <cell r="O101">
            <v>530</v>
          </cell>
        </row>
        <row r="103">
          <cell r="D103">
            <v>22996.65</v>
          </cell>
          <cell r="E103">
            <v>21968.190000000002</v>
          </cell>
          <cell r="F103">
            <v>22433.509999999995</v>
          </cell>
          <cell r="G103">
            <v>30756.64</v>
          </cell>
          <cell r="H103">
            <v>42942.01999999999</v>
          </cell>
          <cell r="I103">
            <v>32626.55999999999</v>
          </cell>
          <cell r="J103">
            <v>54489.649999999994</v>
          </cell>
          <cell r="K103">
            <v>30012.800000000003</v>
          </cell>
          <cell r="L103">
            <v>21528.46</v>
          </cell>
          <cell r="M103">
            <v>19088.86</v>
          </cell>
          <cell r="N103">
            <v>18908.22</v>
          </cell>
          <cell r="O103">
            <v>21021.06</v>
          </cell>
        </row>
        <row r="104">
          <cell r="D104">
            <v>705.66</v>
          </cell>
          <cell r="E104">
            <v>1076.64</v>
          </cell>
          <cell r="F104">
            <v>716.79</v>
          </cell>
          <cell r="G104">
            <v>13720.32</v>
          </cell>
          <cell r="H104">
            <v>23080.59</v>
          </cell>
          <cell r="I104">
            <v>15148.63</v>
          </cell>
          <cell r="J104">
            <v>36145.42</v>
          </cell>
          <cell r="K104">
            <v>13007.47</v>
          </cell>
          <cell r="L104">
            <v>5360</v>
          </cell>
          <cell r="M104">
            <v>760.98</v>
          </cell>
          <cell r="N104">
            <v>313.02</v>
          </cell>
          <cell r="O104">
            <v>535</v>
          </cell>
        </row>
        <row r="105">
          <cell r="D105">
            <v>0</v>
          </cell>
          <cell r="E105">
            <v>700</v>
          </cell>
          <cell r="F105">
            <v>500</v>
          </cell>
          <cell r="G105">
            <v>13450</v>
          </cell>
          <cell r="H105">
            <v>22800</v>
          </cell>
          <cell r="I105">
            <v>14800</v>
          </cell>
          <cell r="J105">
            <v>35600</v>
          </cell>
          <cell r="K105">
            <v>12650</v>
          </cell>
          <cell r="L105">
            <v>5000</v>
          </cell>
          <cell r="M105">
            <v>0</v>
          </cell>
          <cell r="N105">
            <v>0</v>
          </cell>
          <cell r="O105">
            <v>0</v>
          </cell>
        </row>
        <row r="106">
          <cell r="D106">
            <v>9415.34</v>
          </cell>
          <cell r="E106">
            <v>7492.89</v>
          </cell>
          <cell r="F106">
            <v>8698.1</v>
          </cell>
          <cell r="G106">
            <v>5039.2</v>
          </cell>
          <cell r="H106">
            <v>5486.01</v>
          </cell>
          <cell r="I106">
            <v>5825.95</v>
          </cell>
          <cell r="J106">
            <v>8235.32</v>
          </cell>
          <cell r="K106">
            <v>6239.63</v>
          </cell>
          <cell r="L106">
            <v>5846.71</v>
          </cell>
          <cell r="M106">
            <v>6005.01</v>
          </cell>
          <cell r="N106">
            <v>5762.99</v>
          </cell>
          <cell r="O106">
            <v>7073.1</v>
          </cell>
        </row>
        <row r="107">
          <cell r="D107">
            <v>8386.91</v>
          </cell>
          <cell r="E107">
            <v>9054.55</v>
          </cell>
          <cell r="F107">
            <v>8585.38</v>
          </cell>
          <cell r="G107">
            <v>7203.59</v>
          </cell>
          <cell r="H107">
            <v>10227.88</v>
          </cell>
          <cell r="I107">
            <v>7431.91</v>
          </cell>
          <cell r="J107">
            <v>5829.94</v>
          </cell>
          <cell r="K107">
            <v>6359.03</v>
          </cell>
          <cell r="L107">
            <v>6114</v>
          </cell>
          <cell r="M107">
            <v>7851.75</v>
          </cell>
          <cell r="N107">
            <v>8425</v>
          </cell>
          <cell r="O107">
            <v>7791.02</v>
          </cell>
        </row>
        <row r="108">
          <cell r="D108">
            <v>4488.74</v>
          </cell>
          <cell r="E108">
            <v>4344.11</v>
          </cell>
          <cell r="F108">
            <v>4433.24</v>
          </cell>
          <cell r="G108">
            <v>4793.53</v>
          </cell>
          <cell r="H108">
            <v>4147.54</v>
          </cell>
          <cell r="I108">
            <v>4220.07</v>
          </cell>
          <cell r="J108">
            <v>4278.97</v>
          </cell>
          <cell r="K108">
            <v>4406.67</v>
          </cell>
          <cell r="L108">
            <v>4207.75</v>
          </cell>
          <cell r="M108">
            <v>4471.12</v>
          </cell>
          <cell r="N108">
            <v>4407.21</v>
          </cell>
          <cell r="O108">
            <v>5621.94</v>
          </cell>
        </row>
        <row r="110">
          <cell r="D110">
            <v>9185.51</v>
          </cell>
          <cell r="E110">
            <v>9061.14</v>
          </cell>
          <cell r="F110">
            <v>9751.17</v>
          </cell>
          <cell r="G110">
            <v>9873.01</v>
          </cell>
          <cell r="H110">
            <v>10958.83</v>
          </cell>
          <cell r="I110">
            <v>14656.13</v>
          </cell>
          <cell r="J110">
            <v>10974.25</v>
          </cell>
          <cell r="K110">
            <v>10481.05</v>
          </cell>
          <cell r="L110">
            <v>9897.38</v>
          </cell>
          <cell r="M110">
            <v>9344.91</v>
          </cell>
          <cell r="N110">
            <v>8469.55</v>
          </cell>
          <cell r="O110">
            <v>12522.75</v>
          </cell>
        </row>
        <row r="111">
          <cell r="D111">
            <v>9132.66</v>
          </cell>
          <cell r="E111">
            <v>9061.14</v>
          </cell>
          <cell r="F111">
            <v>9411.75</v>
          </cell>
          <cell r="G111">
            <v>9678.08</v>
          </cell>
          <cell r="H111">
            <v>10546.95</v>
          </cell>
          <cell r="I111">
            <v>14656.13</v>
          </cell>
          <cell r="J111">
            <v>10880.09</v>
          </cell>
          <cell r="K111">
            <v>10468.89</v>
          </cell>
          <cell r="L111">
            <v>9897.38</v>
          </cell>
          <cell r="M111">
            <v>8945.19</v>
          </cell>
          <cell r="N111">
            <v>8469.55</v>
          </cell>
          <cell r="O111">
            <v>12480.75</v>
          </cell>
        </row>
        <row r="112">
          <cell r="D112">
            <v>52.85</v>
          </cell>
          <cell r="E112">
            <v>0</v>
          </cell>
          <cell r="F112">
            <v>339.42</v>
          </cell>
          <cell r="G112">
            <v>194.93</v>
          </cell>
          <cell r="H112">
            <v>411.88</v>
          </cell>
          <cell r="I112">
            <v>0</v>
          </cell>
          <cell r="J112">
            <v>94.16</v>
          </cell>
          <cell r="K112">
            <v>12.16</v>
          </cell>
          <cell r="L112">
            <v>0</v>
          </cell>
          <cell r="M112">
            <v>399.72</v>
          </cell>
          <cell r="N112">
            <v>0</v>
          </cell>
          <cell r="O112">
            <v>42</v>
          </cell>
        </row>
        <row r="116">
          <cell r="D116">
            <v>394.40999999999997</v>
          </cell>
          <cell r="E116">
            <v>168.93</v>
          </cell>
          <cell r="F116">
            <v>596.49</v>
          </cell>
          <cell r="G116">
            <v>169.28</v>
          </cell>
          <cell r="H116">
            <v>150.99</v>
          </cell>
          <cell r="I116">
            <v>371.88</v>
          </cell>
          <cell r="J116">
            <v>196.84</v>
          </cell>
          <cell r="K116">
            <v>564.22</v>
          </cell>
          <cell r="L116">
            <v>387.25</v>
          </cell>
          <cell r="M116">
            <v>184.01</v>
          </cell>
          <cell r="N116">
            <v>186.21</v>
          </cell>
          <cell r="O116">
            <v>2560.5299999999997</v>
          </cell>
        </row>
        <row r="117">
          <cell r="D117">
            <v>144.87</v>
          </cell>
          <cell r="E117">
            <v>105.03</v>
          </cell>
          <cell r="F117">
            <v>134.59</v>
          </cell>
          <cell r="G117">
            <v>105.02</v>
          </cell>
          <cell r="H117">
            <v>87.09</v>
          </cell>
          <cell r="I117">
            <v>106</v>
          </cell>
          <cell r="J117">
            <v>130.06</v>
          </cell>
          <cell r="K117">
            <v>125.8</v>
          </cell>
          <cell r="L117">
            <v>121.01</v>
          </cell>
          <cell r="M117">
            <v>117.59</v>
          </cell>
          <cell r="N117">
            <v>120.87</v>
          </cell>
          <cell r="O117">
            <v>157.86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882.97</v>
          </cell>
        </row>
        <row r="119">
          <cell r="D119">
            <v>63.54</v>
          </cell>
          <cell r="E119">
            <v>63.9</v>
          </cell>
          <cell r="F119">
            <v>63.9</v>
          </cell>
          <cell r="G119">
            <v>64.26</v>
          </cell>
          <cell r="H119">
            <v>63.9</v>
          </cell>
          <cell r="I119">
            <v>65.88</v>
          </cell>
          <cell r="J119">
            <v>66.78</v>
          </cell>
          <cell r="K119">
            <v>66.42</v>
          </cell>
          <cell r="L119">
            <v>66.24</v>
          </cell>
          <cell r="M119">
            <v>66.42</v>
          </cell>
          <cell r="N119">
            <v>65.34</v>
          </cell>
          <cell r="O119">
            <v>65.7</v>
          </cell>
        </row>
        <row r="120">
          <cell r="D120">
            <v>0</v>
          </cell>
          <cell r="E120">
            <v>0</v>
          </cell>
          <cell r="F120">
            <v>200</v>
          </cell>
          <cell r="G120">
            <v>0</v>
          </cell>
          <cell r="H120">
            <v>0</v>
          </cell>
          <cell r="I120">
            <v>200</v>
          </cell>
          <cell r="J120">
            <v>0</v>
          </cell>
          <cell r="K120">
            <v>0</v>
          </cell>
          <cell r="L120">
            <v>200</v>
          </cell>
          <cell r="M120">
            <v>0</v>
          </cell>
          <cell r="N120">
            <v>0</v>
          </cell>
          <cell r="O120">
            <v>200</v>
          </cell>
        </row>
        <row r="121">
          <cell r="D121">
            <v>186</v>
          </cell>
          <cell r="E121">
            <v>0</v>
          </cell>
          <cell r="F121">
            <v>198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372</v>
          </cell>
          <cell r="L121">
            <v>0</v>
          </cell>
          <cell r="M121">
            <v>0</v>
          </cell>
          <cell r="N121">
            <v>0</v>
          </cell>
          <cell r="O121">
            <v>1254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5">
          <cell r="D125">
            <v>63762.34</v>
          </cell>
          <cell r="E125">
            <v>64762.26</v>
          </cell>
          <cell r="F125">
            <v>65430.08</v>
          </cell>
          <cell r="G125">
            <v>66063.81</v>
          </cell>
          <cell r="H125">
            <v>66063.81</v>
          </cell>
          <cell r="I125">
            <v>66454.92</v>
          </cell>
          <cell r="J125">
            <v>66459.47</v>
          </cell>
          <cell r="K125">
            <v>66734.65</v>
          </cell>
          <cell r="L125">
            <v>66833.46</v>
          </cell>
          <cell r="M125">
            <v>66829.41</v>
          </cell>
          <cell r="N125">
            <v>66197.23</v>
          </cell>
          <cell r="O125">
            <v>66197.23</v>
          </cell>
        </row>
        <row r="127">
          <cell r="D127">
            <v>170.33</v>
          </cell>
          <cell r="E127">
            <v>349.74</v>
          </cell>
          <cell r="F127">
            <v>195.26</v>
          </cell>
          <cell r="G127">
            <v>227.31</v>
          </cell>
          <cell r="H127">
            <v>183.03</v>
          </cell>
          <cell r="I127">
            <v>236.51</v>
          </cell>
          <cell r="J127">
            <v>249.96</v>
          </cell>
          <cell r="K127">
            <v>237.83</v>
          </cell>
          <cell r="L127">
            <v>272.05</v>
          </cell>
          <cell r="M127">
            <v>184.42</v>
          </cell>
          <cell r="N127">
            <v>671.86</v>
          </cell>
          <cell r="O127">
            <v>497.67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2">
          <cell r="D132">
            <v>61132.59</v>
          </cell>
          <cell r="E132">
            <v>61132.59</v>
          </cell>
          <cell r="F132">
            <v>61132.59</v>
          </cell>
          <cell r="G132">
            <v>61132.59</v>
          </cell>
          <cell r="H132">
            <v>61132.59</v>
          </cell>
          <cell r="I132">
            <v>61132.59</v>
          </cell>
          <cell r="J132">
            <v>61132.59</v>
          </cell>
          <cell r="K132">
            <v>61132.59</v>
          </cell>
          <cell r="L132">
            <v>61132.59</v>
          </cell>
          <cell r="M132">
            <v>61132.59</v>
          </cell>
          <cell r="N132">
            <v>61132.59</v>
          </cell>
          <cell r="O132">
            <v>80107.59</v>
          </cell>
        </row>
        <row r="133">
          <cell r="D133">
            <v>3969.51</v>
          </cell>
          <cell r="E133">
            <v>4145.66</v>
          </cell>
          <cell r="F133">
            <v>3754.15</v>
          </cell>
          <cell r="G133">
            <v>4053.73</v>
          </cell>
          <cell r="H133">
            <v>3829.68</v>
          </cell>
          <cell r="I133">
            <v>4115.41</v>
          </cell>
          <cell r="J133">
            <v>3496.01</v>
          </cell>
          <cell r="K133">
            <v>3742.62</v>
          </cell>
          <cell r="L133">
            <v>3780.62</v>
          </cell>
          <cell r="M133">
            <v>3392.02</v>
          </cell>
          <cell r="N133">
            <v>3527.56</v>
          </cell>
          <cell r="O133">
            <v>3767.94</v>
          </cell>
        </row>
        <row r="136">
          <cell r="D136">
            <v>58169.64</v>
          </cell>
          <cell r="E136">
            <v>52111.700000000004</v>
          </cell>
          <cell r="F136">
            <v>57317.63</v>
          </cell>
          <cell r="G136">
            <v>54170.14000000001</v>
          </cell>
          <cell r="H136">
            <v>56323.32</v>
          </cell>
          <cell r="I136">
            <v>53127.740000000005</v>
          </cell>
          <cell r="J136">
            <v>55802.4</v>
          </cell>
          <cell r="K136">
            <v>55570.32000000001</v>
          </cell>
          <cell r="L136">
            <v>54312.32</v>
          </cell>
          <cell r="M136">
            <v>54880.65000000001</v>
          </cell>
          <cell r="N136">
            <v>52411.130000000005</v>
          </cell>
          <cell r="O136">
            <v>56767.5</v>
          </cell>
        </row>
        <row r="137">
          <cell r="D137">
            <v>2709.07</v>
          </cell>
          <cell r="E137">
            <v>2552.93</v>
          </cell>
          <cell r="F137">
            <v>2950.71</v>
          </cell>
          <cell r="G137">
            <v>2736.84</v>
          </cell>
          <cell r="H137">
            <v>2418.52</v>
          </cell>
          <cell r="I137">
            <v>2363.62</v>
          </cell>
          <cell r="J137">
            <v>2452.22</v>
          </cell>
          <cell r="K137">
            <v>2374.8</v>
          </cell>
          <cell r="L137">
            <v>3270</v>
          </cell>
          <cell r="M137">
            <v>2753.9</v>
          </cell>
          <cell r="N137">
            <v>2227.79</v>
          </cell>
          <cell r="O137">
            <v>3239.81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D139">
            <v>51930.12</v>
          </cell>
          <cell r="E139">
            <v>46156.79</v>
          </cell>
          <cell r="F139">
            <v>50879.64</v>
          </cell>
          <cell r="G139">
            <v>48343.48</v>
          </cell>
          <cell r="H139">
            <v>50291.79</v>
          </cell>
          <cell r="I139">
            <v>46537.6</v>
          </cell>
          <cell r="J139">
            <v>48712.39</v>
          </cell>
          <cell r="K139">
            <v>48497.47</v>
          </cell>
          <cell r="L139">
            <v>46819.42</v>
          </cell>
          <cell r="M139">
            <v>48297.16</v>
          </cell>
          <cell r="N139">
            <v>46965.43</v>
          </cell>
          <cell r="O139">
            <v>50072.22</v>
          </cell>
        </row>
        <row r="140">
          <cell r="D140">
            <v>3530.45</v>
          </cell>
          <cell r="E140">
            <v>3401.98</v>
          </cell>
          <cell r="F140">
            <v>3487.28</v>
          </cell>
          <cell r="G140">
            <v>3089.82</v>
          </cell>
          <cell r="H140">
            <v>3613.01</v>
          </cell>
          <cell r="I140">
            <v>4226.52</v>
          </cell>
          <cell r="J140">
            <v>4637.79</v>
          </cell>
          <cell r="K140">
            <v>4698.05</v>
          </cell>
          <cell r="L140">
            <v>4222.9</v>
          </cell>
          <cell r="M140">
            <v>3829.59</v>
          </cell>
          <cell r="N140">
            <v>3217.91</v>
          </cell>
          <cell r="O140">
            <v>3455.47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5.7109375" style="0" customWidth="1"/>
    <col min="2" max="2" width="38.28125" style="1" customWidth="1"/>
    <col min="3" max="3" width="15.7109375" style="2" customWidth="1"/>
    <col min="4" max="6" width="15.421875" style="0" customWidth="1"/>
    <col min="7" max="7" width="20.421875" style="0" customWidth="1"/>
  </cols>
  <sheetData>
    <row r="1" spans="6:7" ht="15.75">
      <c r="F1" s="3"/>
      <c r="G1" s="4" t="s">
        <v>0</v>
      </c>
    </row>
    <row r="2" spans="6:7" ht="15">
      <c r="F2" s="3"/>
      <c r="G2" s="5" t="s">
        <v>1</v>
      </c>
    </row>
    <row r="3" spans="6:7" ht="15">
      <c r="F3" s="3"/>
      <c r="G3" s="5" t="s">
        <v>2</v>
      </c>
    </row>
    <row r="4" spans="5:7" ht="13.5">
      <c r="E4" s="158" t="s">
        <v>3</v>
      </c>
      <c r="F4" s="159"/>
      <c r="G4" s="159"/>
    </row>
    <row r="5" spans="6:7" ht="15">
      <c r="F5" s="3"/>
      <c r="G5" s="5" t="s">
        <v>4</v>
      </c>
    </row>
    <row r="6" spans="6:7" ht="15">
      <c r="F6" s="3"/>
      <c r="G6" s="6" t="s">
        <v>5</v>
      </c>
    </row>
    <row r="7" spans="6:7" ht="15">
      <c r="F7" s="7"/>
      <c r="G7" s="8"/>
    </row>
    <row r="8" spans="1:7" ht="18.75">
      <c r="A8" s="9" t="s">
        <v>6</v>
      </c>
      <c r="B8" s="10"/>
      <c r="C8" s="10"/>
      <c r="D8" s="10"/>
      <c r="E8" s="10"/>
      <c r="F8" s="10"/>
      <c r="G8" s="10"/>
    </row>
    <row r="9" spans="1:7" ht="18.75">
      <c r="A9" s="160" t="s">
        <v>7</v>
      </c>
      <c r="B9" s="160"/>
      <c r="C9" s="160"/>
      <c r="D9" s="160"/>
      <c r="E9" s="160"/>
      <c r="F9" s="160"/>
      <c r="G9" s="160"/>
    </row>
    <row r="10" spans="1:3" ht="20.25">
      <c r="A10" s="11"/>
      <c r="B10" s="12"/>
      <c r="C10" s="13"/>
    </row>
    <row r="11" spans="1:7" ht="15.75">
      <c r="A11" s="161" t="s">
        <v>8</v>
      </c>
      <c r="B11" s="163" t="s">
        <v>9</v>
      </c>
      <c r="C11" s="165" t="s">
        <v>10</v>
      </c>
      <c r="D11" s="166" t="s">
        <v>11</v>
      </c>
      <c r="E11" s="167"/>
      <c r="F11" s="167"/>
      <c r="G11" s="168"/>
    </row>
    <row r="12" spans="1:7" ht="15.75">
      <c r="A12" s="162"/>
      <c r="B12" s="164"/>
      <c r="C12" s="165"/>
      <c r="D12" s="17" t="s">
        <v>12</v>
      </c>
      <c r="E12" s="17" t="s">
        <v>13</v>
      </c>
      <c r="F12" s="17" t="s">
        <v>14</v>
      </c>
      <c r="G12" s="17" t="s">
        <v>15</v>
      </c>
    </row>
    <row r="13" spans="1:7" ht="15.75">
      <c r="A13" s="15"/>
      <c r="B13" s="16"/>
      <c r="C13" s="14"/>
      <c r="D13" s="18"/>
      <c r="E13" s="18"/>
      <c r="F13" s="18"/>
      <c r="G13" s="18"/>
    </row>
    <row r="14" spans="1:7" ht="26.25">
      <c r="A14" s="15"/>
      <c r="B14" s="19" t="s">
        <v>16</v>
      </c>
      <c r="C14" s="20">
        <f>'[1]pa mēnešiem'!C8</f>
        <v>177.79999999999998</v>
      </c>
      <c r="D14" s="21">
        <f>('[1]pa mēnešiem'!D8+'[1]pa mēnešiem'!E8+'[1]pa mēnešiem'!F8)/3</f>
        <v>176.30000000000004</v>
      </c>
      <c r="E14" s="21">
        <f>('[1]pa mēnešiem'!G8+'[1]pa mēnešiem'!H8+'[1]pa mēnešiem'!I8)/3</f>
        <v>179.30000000000004</v>
      </c>
      <c r="F14" s="21">
        <f>('[1]pa mēnešiem'!J8+'[1]pa mēnešiem'!K8+'[1]pa mēnešiem'!L8)/3</f>
        <v>179.30000000000004</v>
      </c>
      <c r="G14" s="21">
        <f>('[1]pa mēnešiem'!M8+'[1]pa mēnešiem'!N8+'[1]pa mēnešiem'!O8)/3</f>
        <v>176.30000000000004</v>
      </c>
    </row>
    <row r="15" spans="1:7" ht="26.25">
      <c r="A15" s="15"/>
      <c r="B15" s="22" t="s">
        <v>17</v>
      </c>
      <c r="C15" s="23">
        <f>'[1]pa mēnešiem'!C9</f>
        <v>181.25</v>
      </c>
      <c r="D15" s="24">
        <f>('[1]pa mēnešiem'!D9+'[1]pa mēnešiem'!E9+'[1]pa mēnešiem'!F9)/3</f>
        <v>177.83333333333334</v>
      </c>
      <c r="E15" s="24">
        <f>('[1]pa mēnešiem'!G9+'[1]pa mēnešiem'!H9+'[1]pa mēnešiem'!I9)/3</f>
        <v>182</v>
      </c>
      <c r="F15" s="24">
        <f>('[1]pa mēnešiem'!J9+'[1]pa mēnešiem'!K9+'[1]pa mēnešiem'!L9)/3</f>
        <v>184.33333333333334</v>
      </c>
      <c r="G15" s="24">
        <f>('[1]pa mēnešiem'!M9+'[1]pa mēnešiem'!N9+'[1]pa mēnešiem'!O9)/3</f>
        <v>180.83333333333334</v>
      </c>
    </row>
    <row r="16" spans="1:7" ht="15">
      <c r="A16" s="25"/>
      <c r="B16" s="19" t="s">
        <v>18</v>
      </c>
      <c r="C16" s="26">
        <f>'[1]pa mēnešiem'!C10</f>
        <v>969.6680843987057</v>
      </c>
      <c r="D16" s="27">
        <f>('[1]pa mēnešiem'!D10+'[1]pa mēnešiem'!E10+'[1]pa mēnešiem'!F10)/3</f>
        <v>907.3779506866043</v>
      </c>
      <c r="E16" s="27">
        <f>('[1]pa mēnešiem'!G10+'[1]pa mēnešiem'!H10+'[1]pa mēnešiem'!I10)/3</f>
        <v>978.8730892960538</v>
      </c>
      <c r="F16" s="27">
        <f>('[1]pa mēnešiem'!J10+'[1]pa mēnešiem'!K10+'[1]pa mēnešiem'!L10)/3</f>
        <v>953.257094903251</v>
      </c>
      <c r="G16" s="27">
        <f>('[1]pa mēnešiem'!M10+'[1]pa mēnešiem'!N10+'[1]pa mēnešiem'!O10)/3</f>
        <v>1039.164202708914</v>
      </c>
    </row>
    <row r="17" spans="1:7" ht="31.5">
      <c r="A17" s="28" t="s">
        <v>19</v>
      </c>
      <c r="B17" s="29" t="s">
        <v>20</v>
      </c>
      <c r="C17" s="30"/>
      <c r="D17" s="31"/>
      <c r="E17" s="31"/>
      <c r="F17" s="31"/>
      <c r="G17" s="31"/>
    </row>
    <row r="18" spans="1:7" ht="15.75">
      <c r="A18" s="32"/>
      <c r="B18" s="33" t="s">
        <v>21</v>
      </c>
      <c r="C18" s="34"/>
      <c r="D18" s="31"/>
      <c r="E18" s="31"/>
      <c r="F18" s="31"/>
      <c r="G18" s="31"/>
    </row>
    <row r="19" spans="1:7" ht="15.75">
      <c r="A19" s="35" t="s">
        <v>22</v>
      </c>
      <c r="B19" s="36" t="s">
        <v>23</v>
      </c>
      <c r="C19" s="37">
        <f>SUM(D19:G19)</f>
        <v>1123925</v>
      </c>
      <c r="D19" s="38">
        <f>D21+D22+D23+D24+D25</f>
        <v>236118</v>
      </c>
      <c r="E19" s="38">
        <f>E21+E22+E23+E24+E25</f>
        <v>292632</v>
      </c>
      <c r="F19" s="38">
        <f>F21+F22+F23+F24+F25</f>
        <v>317164</v>
      </c>
      <c r="G19" s="38">
        <f>G21+G22+G23+G24+G25</f>
        <v>278011</v>
      </c>
    </row>
    <row r="20" spans="1:7" ht="15.75">
      <c r="A20" s="39"/>
      <c r="B20" s="40" t="s">
        <v>24</v>
      </c>
      <c r="C20" s="34"/>
      <c r="D20" s="41"/>
      <c r="E20" s="41"/>
      <c r="F20" s="41"/>
      <c r="G20" s="41"/>
    </row>
    <row r="21" spans="1:7" ht="31.5">
      <c r="A21" s="39"/>
      <c r="B21" s="42" t="s">
        <v>25</v>
      </c>
      <c r="C21" s="37">
        <f>SUM(D21:G21)</f>
        <v>164886</v>
      </c>
      <c r="D21" s="43">
        <f aca="true" t="shared" si="0" ref="D21:G23">D27+D33</f>
        <v>38940</v>
      </c>
      <c r="E21" s="43">
        <f t="shared" si="0"/>
        <v>41230</v>
      </c>
      <c r="F21" s="43">
        <f t="shared" si="0"/>
        <v>42184</v>
      </c>
      <c r="G21" s="43">
        <f t="shared" si="0"/>
        <v>42532</v>
      </c>
    </row>
    <row r="22" spans="1:7" ht="31.5">
      <c r="A22" s="39"/>
      <c r="B22" s="42" t="s">
        <v>26</v>
      </c>
      <c r="C22" s="37">
        <f>SUM(D22:G22)</f>
        <v>602800</v>
      </c>
      <c r="D22" s="43">
        <f t="shared" si="0"/>
        <v>117518</v>
      </c>
      <c r="E22" s="43">
        <f t="shared" si="0"/>
        <v>164153</v>
      </c>
      <c r="F22" s="43">
        <f t="shared" si="0"/>
        <v>176808</v>
      </c>
      <c r="G22" s="43">
        <f t="shared" si="0"/>
        <v>144321</v>
      </c>
    </row>
    <row r="23" spans="1:7" ht="15.75">
      <c r="A23" s="39"/>
      <c r="B23" s="44" t="s">
        <v>27</v>
      </c>
      <c r="C23" s="37">
        <f>SUM(D23:G23)</f>
        <v>293452</v>
      </c>
      <c r="D23" s="43">
        <f t="shared" si="0"/>
        <v>64020</v>
      </c>
      <c r="E23" s="43">
        <f t="shared" si="0"/>
        <v>71527</v>
      </c>
      <c r="F23" s="43">
        <f t="shared" si="0"/>
        <v>82023</v>
      </c>
      <c r="G23" s="43">
        <f t="shared" si="0"/>
        <v>75882</v>
      </c>
    </row>
    <row r="24" spans="1:7" ht="15.75">
      <c r="A24" s="39"/>
      <c r="B24" s="44" t="s">
        <v>28</v>
      </c>
      <c r="C24" s="37">
        <f>SUM(D24:G24)</f>
        <v>61387</v>
      </c>
      <c r="D24" s="43">
        <f>'[1]pa mēnešiem'!D18+'[1]pa mēnešiem'!E18+'[1]pa mēnešiem'!F18</f>
        <v>15470</v>
      </c>
      <c r="E24" s="43">
        <f>'[1]pa mēnešiem'!G18+'[1]pa mēnešiem'!H18+'[1]pa mēnešiem'!I18</f>
        <v>15342</v>
      </c>
      <c r="F24" s="43">
        <f>'[1]pa mēnešiem'!J18+'[1]pa mēnešiem'!K18+'[1]pa mēnešiem'!L18</f>
        <v>15549</v>
      </c>
      <c r="G24" s="43">
        <f>'[1]pa mēnešiem'!M18+'[1]pa mēnešiem'!N18+'[1]pa mēnešiem'!O18</f>
        <v>15026</v>
      </c>
    </row>
    <row r="25" spans="1:7" ht="15.75">
      <c r="A25" s="45"/>
      <c r="B25" s="46" t="s">
        <v>29</v>
      </c>
      <c r="C25" s="37">
        <f>SUM(D25:G25)</f>
        <v>1400</v>
      </c>
      <c r="D25" s="43">
        <f>'[1]pa mēnešiem'!D19+'[1]pa mēnešiem'!E19+'[1]pa mēnešiem'!F19</f>
        <v>170</v>
      </c>
      <c r="E25" s="43">
        <f>'[1]pa mēnešiem'!G19+'[1]pa mēnešiem'!H19+'[1]pa mēnešiem'!I19</f>
        <v>380</v>
      </c>
      <c r="F25" s="43">
        <f>'[1]pa mēnešiem'!J19+'[1]pa mēnešiem'!K19+'[1]pa mēnešiem'!L19</f>
        <v>600</v>
      </c>
      <c r="G25" s="43">
        <f>'[1]pa mēnešiem'!M19+'[1]pa mēnešiem'!N19+'[1]pa mēnešiem'!O19</f>
        <v>250</v>
      </c>
    </row>
    <row r="26" spans="1:7" ht="13.5">
      <c r="A26" s="47"/>
      <c r="B26" s="48" t="s">
        <v>30</v>
      </c>
      <c r="C26" s="49">
        <f>SUM(C27:C31)</f>
        <v>870707</v>
      </c>
      <c r="D26" s="50">
        <f>SUM(D27:D31)</f>
        <v>179230</v>
      </c>
      <c r="E26" s="50">
        <f>SUM(E27:E31)</f>
        <v>230260</v>
      </c>
      <c r="F26" s="50">
        <f>SUM(F27:F31)</f>
        <v>242234</v>
      </c>
      <c r="G26" s="51">
        <f>SUM(G27:G31)</f>
        <v>218983</v>
      </c>
    </row>
    <row r="27" spans="1:7" ht="31.5">
      <c r="A27" s="52"/>
      <c r="B27" s="53" t="s">
        <v>25</v>
      </c>
      <c r="C27" s="54">
        <f>SUM(D27:G27)</f>
        <v>127126</v>
      </c>
      <c r="D27" s="55">
        <f>'[1]pa mēnešiem'!D21+'[1]pa mēnešiem'!E21+'[1]pa mēnešiem'!F21</f>
        <v>29726</v>
      </c>
      <c r="E27" s="55">
        <f>'[1]pa mēnešiem'!G21+'[1]pa mēnešiem'!H21+'[1]pa mēnešiem'!I21</f>
        <v>32179</v>
      </c>
      <c r="F27" s="55">
        <f>'[1]pa mēnešiem'!J21+'[1]pa mēnešiem'!K21+'[1]pa mēnešiem'!L21</f>
        <v>31641</v>
      </c>
      <c r="G27" s="56">
        <f>'[1]pa mēnešiem'!M21+'[1]pa mēnešiem'!N21+'[1]pa mēnešiem'!O21</f>
        <v>33580</v>
      </c>
    </row>
    <row r="28" spans="1:7" ht="31.5">
      <c r="A28" s="57"/>
      <c r="B28" s="53" t="s">
        <v>26</v>
      </c>
      <c r="C28" s="54">
        <f>SUM(D28:G28)</f>
        <v>477549</v>
      </c>
      <c r="D28" s="55">
        <f>'[1]pa mēnešiem'!D22+'[1]pa mēnešiem'!E22+'[1]pa mēnešiem'!F22</f>
        <v>91101</v>
      </c>
      <c r="E28" s="55">
        <f>'[1]pa mēnešiem'!G22+'[1]pa mēnešiem'!H22+'[1]pa mēnešiem'!I22</f>
        <v>132041</v>
      </c>
      <c r="F28" s="55">
        <f>'[1]pa mēnešiem'!J22+'[1]pa mēnešiem'!K22+'[1]pa mēnešiem'!L22</f>
        <v>138615</v>
      </c>
      <c r="G28" s="56">
        <f>'[1]pa mēnešiem'!M22+'[1]pa mēnešiem'!N22+'[1]pa mēnešiem'!O22</f>
        <v>115792</v>
      </c>
    </row>
    <row r="29" spans="1:7" ht="15.75">
      <c r="A29" s="57"/>
      <c r="B29" s="58" t="s">
        <v>27</v>
      </c>
      <c r="C29" s="54">
        <f>SUM(D29:G29)</f>
        <v>214632</v>
      </c>
      <c r="D29" s="55">
        <f>'[1]pa mēnešiem'!D23+'[1]pa mēnešiem'!E23+'[1]pa mēnešiem'!F23</f>
        <v>45728</v>
      </c>
      <c r="E29" s="55">
        <f>'[1]pa mēnešiem'!G23+'[1]pa mēnešiem'!H23+'[1]pa mēnešiem'!I23</f>
        <v>53162</v>
      </c>
      <c r="F29" s="55">
        <f>'[1]pa mēnešiem'!J23+'[1]pa mēnešiem'!K23+'[1]pa mēnešiem'!L23</f>
        <v>58880</v>
      </c>
      <c r="G29" s="56">
        <f>'[1]pa mēnešiem'!M23+'[1]pa mēnešiem'!N23+'[1]pa mēnešiem'!O23</f>
        <v>56862</v>
      </c>
    </row>
    <row r="30" spans="1:7" ht="15.75">
      <c r="A30" s="57"/>
      <c r="B30" s="58" t="s">
        <v>28</v>
      </c>
      <c r="C30" s="54">
        <f>SUM(D30:G30)</f>
        <v>50000</v>
      </c>
      <c r="D30" s="55">
        <f>'[1]pa mēnešiem'!D24+'[1]pa mēnešiem'!E24+'[1]pa mēnešiem'!F24</f>
        <v>12505</v>
      </c>
      <c r="E30" s="55">
        <f>'[1]pa mēnešiem'!G24+'[1]pa mēnešiem'!H24+'[1]pa mēnešiem'!I24</f>
        <v>12498</v>
      </c>
      <c r="F30" s="55">
        <f>'[1]pa mēnešiem'!J24+'[1]pa mēnešiem'!K24+'[1]pa mēnešiem'!L24</f>
        <v>12498</v>
      </c>
      <c r="G30" s="56">
        <f>'[1]pa mēnešiem'!M24+'[1]pa mēnešiem'!N24+'[1]pa mēnešiem'!O24</f>
        <v>12499</v>
      </c>
    </row>
    <row r="31" spans="1:7" ht="15.75">
      <c r="A31" s="59"/>
      <c r="B31" s="60" t="s">
        <v>29</v>
      </c>
      <c r="C31" s="61">
        <f>SUM(D31:G31)</f>
        <v>1400</v>
      </c>
      <c r="D31" s="62">
        <f>'[1]pa mēnešiem'!D25+'[1]pa mēnešiem'!E25+'[1]pa mēnešiem'!F25</f>
        <v>170</v>
      </c>
      <c r="E31" s="62">
        <f>'[1]pa mēnešiem'!G25+'[1]pa mēnešiem'!H25+'[1]pa mēnešiem'!I25</f>
        <v>380</v>
      </c>
      <c r="F31" s="62">
        <f>'[1]pa mēnešiem'!J25+'[1]pa mēnešiem'!K25+'[1]pa mēnešiem'!L25</f>
        <v>600</v>
      </c>
      <c r="G31" s="63">
        <f>'[1]pa mēnešiem'!M25+'[1]pa mēnešiem'!N25+'[1]pa mēnešiem'!O25</f>
        <v>250</v>
      </c>
    </row>
    <row r="32" spans="1:7" ht="24.75">
      <c r="A32" s="47"/>
      <c r="B32" s="48" t="s">
        <v>31</v>
      </c>
      <c r="C32" s="49">
        <f>SUM(C33:C36)</f>
        <v>253218</v>
      </c>
      <c r="D32" s="50">
        <f>'[1]pa mēnešiem'!D26+'[1]pa mēnešiem'!E26+'[1]pa mēnešiem'!F26</f>
        <v>56888</v>
      </c>
      <c r="E32" s="50">
        <f>'[1]pa mēnešiem'!G26+'[1]pa mēnešiem'!H26+'[1]pa mēnešiem'!I26</f>
        <v>62372</v>
      </c>
      <c r="F32" s="50">
        <f>'[1]pa mēnešiem'!J26+'[1]pa mēnešiem'!K26+'[1]pa mēnešiem'!L26</f>
        <v>74930</v>
      </c>
      <c r="G32" s="51">
        <f>'[1]pa mēnešiem'!M26+'[1]pa mēnešiem'!N26+'[1]pa mēnešiem'!O26</f>
        <v>59028</v>
      </c>
    </row>
    <row r="33" spans="1:7" ht="31.5">
      <c r="A33" s="52"/>
      <c r="B33" s="53" t="s">
        <v>25</v>
      </c>
      <c r="C33" s="54">
        <f>SUM(D33:G33)</f>
        <v>37760</v>
      </c>
      <c r="D33" s="55">
        <f>'[1]pa mēnešiem'!D27+'[1]pa mēnešiem'!E27+'[1]pa mēnešiem'!F27</f>
        <v>9214</v>
      </c>
      <c r="E33" s="55">
        <f>'[1]pa mēnešiem'!G27+'[1]pa mēnešiem'!H27+'[1]pa mēnešiem'!I27</f>
        <v>9051</v>
      </c>
      <c r="F33" s="55">
        <f>'[1]pa mēnešiem'!J27+'[1]pa mēnešiem'!K27+'[1]pa mēnešiem'!L27</f>
        <v>10543</v>
      </c>
      <c r="G33" s="56">
        <f>'[1]pa mēnešiem'!M27+'[1]pa mēnešiem'!N27+'[1]pa mēnešiem'!O27</f>
        <v>8952</v>
      </c>
    </row>
    <row r="34" spans="1:7" ht="31.5">
      <c r="A34" s="57"/>
      <c r="B34" s="53" t="s">
        <v>26</v>
      </c>
      <c r="C34" s="54">
        <f>SUM(D34:G34)</f>
        <v>125251</v>
      </c>
      <c r="D34" s="55">
        <f>'[1]pa mēnešiem'!D28+'[1]pa mēnešiem'!E28+'[1]pa mēnešiem'!F28</f>
        <v>26417</v>
      </c>
      <c r="E34" s="55">
        <f>'[1]pa mēnešiem'!G28+'[1]pa mēnešiem'!H28+'[1]pa mēnešiem'!I28</f>
        <v>32112</v>
      </c>
      <c r="F34" s="55">
        <f>'[1]pa mēnešiem'!J28+'[1]pa mēnešiem'!K28+'[1]pa mēnešiem'!L28</f>
        <v>38193</v>
      </c>
      <c r="G34" s="56">
        <f>'[1]pa mēnešiem'!M28+'[1]pa mēnešiem'!N28+'[1]pa mēnešiem'!O28</f>
        <v>28529</v>
      </c>
    </row>
    <row r="35" spans="1:7" ht="15.75">
      <c r="A35" s="57"/>
      <c r="B35" s="58" t="s">
        <v>27</v>
      </c>
      <c r="C35" s="54">
        <f>SUM(D35:G35)</f>
        <v>78820</v>
      </c>
      <c r="D35" s="55">
        <f>'[1]pa mēnešiem'!D29+'[1]pa mēnešiem'!E29+'[1]pa mēnešiem'!F29</f>
        <v>18292</v>
      </c>
      <c r="E35" s="55">
        <f>'[1]pa mēnešiem'!G29+'[1]pa mēnešiem'!H29+'[1]pa mēnešiem'!I29</f>
        <v>18365</v>
      </c>
      <c r="F35" s="55">
        <f>'[1]pa mēnešiem'!J29+'[1]pa mēnešiem'!K29+'[1]pa mēnešiem'!L29</f>
        <v>23143</v>
      </c>
      <c r="G35" s="56">
        <f>'[1]pa mēnešiem'!M29+'[1]pa mēnešiem'!N29+'[1]pa mēnešiem'!O29</f>
        <v>19020</v>
      </c>
    </row>
    <row r="36" spans="1:7" ht="15.75">
      <c r="A36" s="64"/>
      <c r="B36" s="65" t="s">
        <v>28</v>
      </c>
      <c r="C36" s="54">
        <f>SUM(D36:G36)</f>
        <v>11387</v>
      </c>
      <c r="D36" s="55">
        <f>'[1]pa mēnešiem'!D30+'[1]pa mēnešiem'!E30+'[1]pa mēnešiem'!F30</f>
        <v>2965</v>
      </c>
      <c r="E36" s="55">
        <f>'[1]pa mēnešiem'!G30+'[1]pa mēnešiem'!H30+'[1]pa mēnešiem'!I30</f>
        <v>2844</v>
      </c>
      <c r="F36" s="55">
        <f>'[1]pa mēnešiem'!J30+'[1]pa mēnešiem'!K30+'[1]pa mēnešiem'!L30</f>
        <v>3051</v>
      </c>
      <c r="G36" s="56">
        <f>'[1]pa mēnešiem'!M30+'[1]pa mēnešiem'!N30+'[1]pa mēnešiem'!O30</f>
        <v>2527</v>
      </c>
    </row>
    <row r="37" spans="1:7" ht="15.75">
      <c r="A37" s="66" t="s">
        <v>32</v>
      </c>
      <c r="B37" s="67" t="s">
        <v>33</v>
      </c>
      <c r="C37" s="68">
        <f>SUM(D37:G37)</f>
        <v>4495805.5</v>
      </c>
      <c r="D37" s="69">
        <f>D38+D44</f>
        <v>1092362.3</v>
      </c>
      <c r="E37" s="69">
        <f>E38+E44</f>
        <v>1131473.6</v>
      </c>
      <c r="F37" s="69">
        <f>F38+F44</f>
        <v>1156673.7000000002</v>
      </c>
      <c r="G37" s="70">
        <f>G38+G44</f>
        <v>1115295.9</v>
      </c>
    </row>
    <row r="38" spans="1:7" ht="13.5">
      <c r="A38" s="52"/>
      <c r="B38" s="71" t="s">
        <v>34</v>
      </c>
      <c r="C38" s="72">
        <f>SUM(C39:C43)</f>
        <v>4236222.7</v>
      </c>
      <c r="D38" s="73">
        <f>'[1]pa mēnešiem'!D32+'[1]pa mēnešiem'!E32+'[1]pa mēnešiem'!F32</f>
        <v>1026462.5</v>
      </c>
      <c r="E38" s="73">
        <f>'[1]pa mēnešiem'!G32+'[1]pa mēnešiem'!H32+'[1]pa mēnešiem'!I32</f>
        <v>1066439.3</v>
      </c>
      <c r="F38" s="73">
        <f>'[1]pa mēnešiem'!J32+'[1]pa mēnešiem'!K32+'[1]pa mēnešiem'!L32</f>
        <v>1092291.7000000002</v>
      </c>
      <c r="G38" s="74">
        <f>'[1]pa mēnešiem'!M32+'[1]pa mēnešiem'!N32+'[1]pa mēnešiem'!O32</f>
        <v>1051029.2</v>
      </c>
    </row>
    <row r="39" spans="1:7" ht="31.5">
      <c r="A39" s="57"/>
      <c r="B39" s="53" t="s">
        <v>25</v>
      </c>
      <c r="C39" s="72">
        <f>SUM(D39:G39)</f>
        <v>704311.1000000001</v>
      </c>
      <c r="D39" s="75">
        <f>'[1]pa mēnešiem'!D33+'[1]pa mēnešiem'!E33+'[1]pa mēnešiem'!F33</f>
        <v>174527.6</v>
      </c>
      <c r="E39" s="75">
        <f>'[1]pa mēnešiem'!G33+'[1]pa mēnešiem'!H33+'[1]pa mēnešiem'!I33</f>
        <v>174822.3</v>
      </c>
      <c r="F39" s="75">
        <f>'[1]pa mēnešiem'!J33+'[1]pa mēnešiem'!K33+'[1]pa mēnešiem'!L33</f>
        <v>176923.7</v>
      </c>
      <c r="G39" s="76">
        <f>'[1]pa mēnešiem'!M33+'[1]pa mēnešiem'!N33+'[1]pa mēnešiem'!O33</f>
        <v>178037.5</v>
      </c>
    </row>
    <row r="40" spans="1:7" ht="31.5">
      <c r="A40" s="57"/>
      <c r="B40" s="53" t="s">
        <v>26</v>
      </c>
      <c r="C40" s="72">
        <f>SUM(D40:G40)</f>
        <v>1722105.4</v>
      </c>
      <c r="D40" s="75">
        <f>'[1]pa mēnešiem'!D34+'[1]pa mēnešiem'!E34+'[1]pa mēnešiem'!F34</f>
        <v>403908</v>
      </c>
      <c r="E40" s="75">
        <f>'[1]pa mēnešiem'!G34+'[1]pa mēnešiem'!H34+'[1]pa mēnešiem'!I34</f>
        <v>441351.7</v>
      </c>
      <c r="F40" s="75">
        <f>'[1]pa mēnešiem'!J34+'[1]pa mēnešiem'!K34+'[1]pa mēnešiem'!L34</f>
        <v>458767.30000000005</v>
      </c>
      <c r="G40" s="76">
        <f>'[1]pa mēnešiem'!M34+'[1]pa mēnešiem'!N34+'[1]pa mēnešiem'!O34</f>
        <v>418078.4</v>
      </c>
    </row>
    <row r="41" spans="1:7" ht="15.75">
      <c r="A41" s="57"/>
      <c r="B41" s="58" t="s">
        <v>27</v>
      </c>
      <c r="C41" s="72">
        <f>SUM(D41:G41)</f>
        <v>1303663.2000000002</v>
      </c>
      <c r="D41" s="75">
        <f>'[1]pa mēnešiem'!D35+'[1]pa mēnešiem'!E35+'[1]pa mēnešiem'!F35</f>
        <v>323888.9</v>
      </c>
      <c r="E41" s="75">
        <f>'[1]pa mēnešiem'!G35+'[1]pa mēnešiem'!H35+'[1]pa mēnešiem'!I35</f>
        <v>324149.1</v>
      </c>
      <c r="F41" s="75">
        <f>'[1]pa mēnešiem'!J35+'[1]pa mēnešiem'!K35+'[1]pa mēnešiem'!L35</f>
        <v>328306.3</v>
      </c>
      <c r="G41" s="76">
        <f>'[1]pa mēnešiem'!M35+'[1]pa mēnešiem'!N35+'[1]pa mēnešiem'!O35</f>
        <v>327318.9</v>
      </c>
    </row>
    <row r="42" spans="1:7" ht="15.75">
      <c r="A42" s="57"/>
      <c r="B42" s="58" t="s">
        <v>28</v>
      </c>
      <c r="C42" s="72">
        <f>SUM(D42:G42)</f>
        <v>503043</v>
      </c>
      <c r="D42" s="75">
        <f>'[1]pa mēnešiem'!D36+'[1]pa mēnešiem'!E36+'[1]pa mēnešiem'!F36</f>
        <v>124037.99999999999</v>
      </c>
      <c r="E42" s="75">
        <f>'[1]pa mēnešiem'!G36+'[1]pa mēnešiem'!H36+'[1]pa mēnešiem'!I36</f>
        <v>125416.2</v>
      </c>
      <c r="F42" s="75">
        <f>'[1]pa mēnešiem'!J36+'[1]pa mēnešiem'!K36+'[1]pa mēnešiem'!L36</f>
        <v>126794.4</v>
      </c>
      <c r="G42" s="76">
        <f>'[1]pa mēnešiem'!M36+'[1]pa mēnešiem'!N36+'[1]pa mēnešiem'!O36</f>
        <v>126794.4</v>
      </c>
    </row>
    <row r="43" spans="1:7" ht="15.75">
      <c r="A43" s="59"/>
      <c r="B43" s="77" t="s">
        <v>29</v>
      </c>
      <c r="C43" s="78">
        <f>SUM(D43:G43)</f>
        <v>3100</v>
      </c>
      <c r="D43" s="79">
        <f>'[1]pa mēnešiem'!D37+'[1]pa mēnešiem'!E37+'[1]pa mēnešiem'!F37</f>
        <v>100</v>
      </c>
      <c r="E43" s="79">
        <f>'[1]pa mēnešiem'!G37+'[1]pa mēnešiem'!H37+'[1]pa mēnešiem'!I37</f>
        <v>700</v>
      </c>
      <c r="F43" s="79">
        <f>'[1]pa mēnešiem'!J37+'[1]pa mēnešiem'!K37+'[1]pa mēnešiem'!L37</f>
        <v>1500</v>
      </c>
      <c r="G43" s="80">
        <f>'[1]pa mēnešiem'!M37+'[1]pa mēnešiem'!N37+'[1]pa mēnešiem'!O37</f>
        <v>800</v>
      </c>
    </row>
    <row r="44" spans="1:7" ht="13.5">
      <c r="A44" s="81"/>
      <c r="B44" s="82" t="s">
        <v>35</v>
      </c>
      <c r="C44" s="83">
        <f>SUM(C45:C49)</f>
        <v>259582.8</v>
      </c>
      <c r="D44" s="84">
        <f>'[1]pa mēnešiem'!D38+'[1]pa mēnešiem'!E38+'[1]pa mēnešiem'!F38</f>
        <v>65899.8</v>
      </c>
      <c r="E44" s="84">
        <f>'[1]pa mēnešiem'!G38+'[1]pa mēnešiem'!H38+'[1]pa mēnešiem'!I38</f>
        <v>65034.3</v>
      </c>
      <c r="F44" s="84">
        <f>'[1]pa mēnešiem'!J38+'[1]pa mēnešiem'!K38+'[1]pa mēnešiem'!L38</f>
        <v>64382</v>
      </c>
      <c r="G44" s="84">
        <f>'[1]pa mēnešiem'!M38+'[1]pa mēnešiem'!N38+'[1]pa mēnešiem'!O38</f>
        <v>64266.700000000004</v>
      </c>
    </row>
    <row r="45" spans="1:7" ht="31.5">
      <c r="A45" s="52"/>
      <c r="B45" s="53" t="s">
        <v>25</v>
      </c>
      <c r="C45" s="85">
        <f>SUM(D45:G45)</f>
        <v>51851.100000000006</v>
      </c>
      <c r="D45" s="75">
        <f>'[1]pa mēnešiem'!D39+'[1]pa mēnešiem'!E39+'[1]pa mēnešiem'!F39</f>
        <v>13349.900000000001</v>
      </c>
      <c r="E45" s="75">
        <f>'[1]pa mēnešiem'!G39+'[1]pa mēnešiem'!H39+'[1]pa mēnešiem'!I39</f>
        <v>13323.7</v>
      </c>
      <c r="F45" s="75">
        <f>'[1]pa mēnešiem'!J39+'[1]pa mēnešiem'!K39+'[1]pa mēnešiem'!L39</f>
        <v>12104.2</v>
      </c>
      <c r="G45" s="76">
        <f>'[1]pa mēnešiem'!M39+'[1]pa mēnešiem'!N39+'[1]pa mēnešiem'!O39</f>
        <v>13073.3</v>
      </c>
    </row>
    <row r="46" spans="1:7" ht="31.5">
      <c r="A46" s="57"/>
      <c r="B46" s="53" t="s">
        <v>26</v>
      </c>
      <c r="C46" s="85">
        <f>SUM(D46:G46)</f>
        <v>139211.09999999998</v>
      </c>
      <c r="D46" s="75">
        <f>'[1]pa mēnešiem'!D40+'[1]pa mēnešiem'!E40+'[1]pa mēnešiem'!F40</f>
        <v>34450.1</v>
      </c>
      <c r="E46" s="75">
        <f>'[1]pa mēnešiem'!G40+'[1]pa mēnešiem'!H40+'[1]pa mēnešiem'!I40</f>
        <v>35327.7</v>
      </c>
      <c r="F46" s="75">
        <f>'[1]pa mēnešiem'!J40+'[1]pa mēnešiem'!K40+'[1]pa mēnešiem'!L40</f>
        <v>35811.7</v>
      </c>
      <c r="G46" s="76">
        <f>'[1]pa mēnešiem'!M40+'[1]pa mēnešiem'!N40+'[1]pa mēnešiem'!O40</f>
        <v>33621.6</v>
      </c>
    </row>
    <row r="47" spans="1:7" ht="15.75">
      <c r="A47" s="57"/>
      <c r="B47" s="58" t="s">
        <v>27</v>
      </c>
      <c r="C47" s="85">
        <f>SUM(D47:G47)</f>
        <v>60795.59999999999</v>
      </c>
      <c r="D47" s="75">
        <f>'[1]pa mēnešiem'!D41+'[1]pa mēnešiem'!E41+'[1]pa mēnešiem'!F41</f>
        <v>16209.8</v>
      </c>
      <c r="E47" s="75">
        <f>'[1]pa mēnešiem'!G41+'[1]pa mēnešiem'!H41+'[1]pa mēnešiem'!I41</f>
        <v>14471.899999999998</v>
      </c>
      <c r="F47" s="75">
        <f>'[1]pa mēnešiem'!J41+'[1]pa mēnešiem'!K41+'[1]pa mēnešiem'!L41</f>
        <v>14534.1</v>
      </c>
      <c r="G47" s="76">
        <f>'[1]pa mēnešiem'!M41+'[1]pa mēnešiem'!N41+'[1]pa mēnešiem'!O41</f>
        <v>15579.8</v>
      </c>
    </row>
    <row r="48" spans="1:7" ht="15.75">
      <c r="A48" s="57"/>
      <c r="B48" s="58" t="s">
        <v>28</v>
      </c>
      <c r="C48" s="85">
        <f>SUM(D48:G48)</f>
        <v>7725</v>
      </c>
      <c r="D48" s="75">
        <f>'[1]pa mēnešiem'!D42+'[1]pa mēnešiem'!E42+'[1]pa mēnešiem'!F42</f>
        <v>1890</v>
      </c>
      <c r="E48" s="75">
        <f>'[1]pa mēnešiem'!G42+'[1]pa mēnešiem'!H42+'[1]pa mēnešiem'!I42</f>
        <v>1911</v>
      </c>
      <c r="F48" s="75">
        <f>'[1]pa mēnešiem'!J42+'[1]pa mēnešiem'!K42+'[1]pa mēnešiem'!L42</f>
        <v>1932</v>
      </c>
      <c r="G48" s="76">
        <f>'[1]pa mēnešiem'!M42+'[1]pa mēnešiem'!N42+'[1]pa mēnešiem'!O42</f>
        <v>1992</v>
      </c>
    </row>
    <row r="49" spans="1:7" ht="16.5" thickBot="1">
      <c r="A49" s="86"/>
      <c r="B49" s="87" t="s">
        <v>29</v>
      </c>
      <c r="C49" s="88">
        <f>SUM(D49:G49)</f>
        <v>0</v>
      </c>
      <c r="D49" s="89">
        <f>'[1]pa mēnešiem'!D43+'[1]pa mēnešiem'!E43+'[1]pa mēnešiem'!F43</f>
        <v>0</v>
      </c>
      <c r="E49" s="89">
        <f>'[1]pa mēnešiem'!G43+'[1]pa mēnešiem'!H43+'[1]pa mēnešiem'!I43</f>
        <v>0</v>
      </c>
      <c r="F49" s="89">
        <f>'[1]pa mēnešiem'!J43+'[1]pa mēnešiem'!K43+'[1]pa mēnešiem'!L43</f>
        <v>0</v>
      </c>
      <c r="G49" s="90">
        <f>'[1]pa mēnešiem'!M43+'[1]pa mēnešiem'!N43+'[1]pa mēnešiem'!O43</f>
        <v>0</v>
      </c>
    </row>
    <row r="50" spans="1:7" ht="16.5" thickTop="1">
      <c r="A50" s="91"/>
      <c r="B50" s="92" t="s">
        <v>36</v>
      </c>
      <c r="C50" s="93"/>
      <c r="D50" s="94"/>
      <c r="E50" s="94"/>
      <c r="F50" s="94"/>
      <c r="G50" s="94"/>
    </row>
    <row r="51" spans="1:7" ht="15.75">
      <c r="A51" s="32"/>
      <c r="B51" s="33" t="s">
        <v>37</v>
      </c>
      <c r="C51" s="34"/>
      <c r="D51" s="31"/>
      <c r="E51" s="31"/>
      <c r="F51" s="31"/>
      <c r="G51" s="31"/>
    </row>
    <row r="52" spans="1:7" ht="12.75">
      <c r="A52" s="95" t="s">
        <v>38</v>
      </c>
      <c r="B52" s="96" t="s">
        <v>39</v>
      </c>
      <c r="C52" s="97">
        <f>SUM(D52:G52)</f>
        <v>5804151.24</v>
      </c>
      <c r="D52" s="97">
        <f>'[1]pa mēnešiem'!D46+'[1]pa mēnešiem'!E46+'[1]pa mēnešiem'!F46</f>
        <v>1398286.23</v>
      </c>
      <c r="E52" s="97">
        <f>'[1]pa mēnešiem'!G46+'[1]pa mēnešiem'!H46+'[1]pa mēnešiem'!I46</f>
        <v>1477056.24</v>
      </c>
      <c r="F52" s="97">
        <f>'[1]pa mēnešiem'!J46+'[1]pa mēnešiem'!K46+'[1]pa mēnešiem'!L46</f>
        <v>1477515.61</v>
      </c>
      <c r="G52" s="97">
        <f>'[1]pa mēnešiem'!M46+'[1]pa mēnešiem'!N46+'[1]pa mēnešiem'!O46</f>
        <v>1451293.16</v>
      </c>
    </row>
    <row r="53" spans="1:7" ht="31.5">
      <c r="A53" s="32"/>
      <c r="B53" s="33" t="s">
        <v>40</v>
      </c>
      <c r="C53" s="98"/>
      <c r="D53" s="99"/>
      <c r="E53" s="99"/>
      <c r="F53" s="99"/>
      <c r="G53" s="99"/>
    </row>
    <row r="54" spans="1:7" ht="15.75">
      <c r="A54" s="100" t="s">
        <v>41</v>
      </c>
      <c r="B54" s="101" t="s">
        <v>42</v>
      </c>
      <c r="C54" s="102">
        <f aca="true" t="shared" si="1" ref="C54:C85">SUM(D54:G54)</f>
        <v>1481240.54</v>
      </c>
      <c r="D54" s="103">
        <f>'[1]pa mēnešiem'!D48+'[1]pa mēnešiem'!E48+'[1]pa mēnešiem'!F48</f>
        <v>319906.62</v>
      </c>
      <c r="E54" s="103">
        <f>'[1]pa mēnešiem'!G48+'[1]pa mēnešiem'!H48+'[1]pa mēnešiem'!I48</f>
        <v>376434.83</v>
      </c>
      <c r="F54" s="103">
        <f>'[1]pa mēnešiem'!J48+'[1]pa mēnešiem'!K48+'[1]pa mēnešiem'!L48</f>
        <v>406366.81000000006</v>
      </c>
      <c r="G54" s="103">
        <f>'[1]pa mēnešiem'!M48+'[1]pa mēnešiem'!N48+'[1]pa mēnešiem'!O48</f>
        <v>378532.28</v>
      </c>
    </row>
    <row r="55" spans="1:7" ht="31.5">
      <c r="A55" s="32"/>
      <c r="B55" s="33" t="s">
        <v>43</v>
      </c>
      <c r="C55" s="98">
        <f t="shared" si="1"/>
        <v>124808.94</v>
      </c>
      <c r="D55" s="99">
        <f>'[1]pa mēnešiem'!D49+'[1]pa mēnešiem'!E49+'[1]pa mēnešiem'!F49</f>
        <v>29671</v>
      </c>
      <c r="E55" s="99">
        <f>'[1]pa mēnešiem'!G49+'[1]pa mēnešiem'!H49+'[1]pa mēnešiem'!I49</f>
        <v>31541.18</v>
      </c>
      <c r="F55" s="99">
        <f>'[1]pa mēnešiem'!J49+'[1]pa mēnešiem'!K49+'[1]pa mēnešiem'!L49</f>
        <v>31068.14</v>
      </c>
      <c r="G55" s="99">
        <f>'[1]pa mēnešiem'!M49+'[1]pa mēnešiem'!N49+'[1]pa mēnešiem'!O49</f>
        <v>32528.62</v>
      </c>
    </row>
    <row r="56" spans="1:7" ht="31.5">
      <c r="A56" s="32"/>
      <c r="B56" s="33" t="s">
        <v>44</v>
      </c>
      <c r="C56" s="98">
        <f t="shared" si="1"/>
        <v>483780.51</v>
      </c>
      <c r="D56" s="99">
        <f>'[1]pa mēnešiem'!D50+'[1]pa mēnešiem'!E50+'[1]pa mēnešiem'!F50</f>
        <v>92754.19</v>
      </c>
      <c r="E56" s="99">
        <f>'[1]pa mēnešiem'!G50+'[1]pa mēnešiem'!H50+'[1]pa mēnešiem'!I50</f>
        <v>131218.9</v>
      </c>
      <c r="F56" s="99">
        <f>'[1]pa mēnešiem'!J50+'[1]pa mēnešiem'!K50+'[1]pa mēnešiem'!L50</f>
        <v>139941.8</v>
      </c>
      <c r="G56" s="99">
        <f>'[1]pa mēnešiem'!M50+'[1]pa mēnešiem'!N50+'[1]pa mēnešiem'!O50</f>
        <v>119865.62</v>
      </c>
    </row>
    <row r="57" spans="1:7" ht="15.75">
      <c r="A57" s="32"/>
      <c r="B57" s="33" t="s">
        <v>45</v>
      </c>
      <c r="C57" s="98">
        <f t="shared" si="1"/>
        <v>556969.28</v>
      </c>
      <c r="D57" s="99">
        <f>'[1]pa mēnešiem'!D51+'[1]pa mēnešiem'!E51+'[1]pa mēnešiem'!F51</f>
        <v>119256.13</v>
      </c>
      <c r="E57" s="99">
        <f>'[1]pa mēnešiem'!G51+'[1]pa mēnešiem'!H51+'[1]pa mēnešiem'!I51</f>
        <v>134767.43</v>
      </c>
      <c r="F57" s="99">
        <f>'[1]pa mēnešiem'!J51+'[1]pa mēnešiem'!K51+'[1]pa mēnešiem'!L51</f>
        <v>155802.24</v>
      </c>
      <c r="G57" s="99">
        <f>'[1]pa mēnešiem'!M51+'[1]pa mēnešiem'!N51+'[1]pa mēnešiem'!O51</f>
        <v>147143.47999999998</v>
      </c>
    </row>
    <row r="58" spans="1:7" ht="15.75">
      <c r="A58" s="32"/>
      <c r="B58" s="58" t="s">
        <v>28</v>
      </c>
      <c r="C58" s="98">
        <f t="shared" si="1"/>
        <v>312499.98</v>
      </c>
      <c r="D58" s="99">
        <f>'[1]pa mēnešiem'!D52+'[1]pa mēnešiem'!E52+'[1]pa mēnešiem'!F52</f>
        <v>78123.20999999999</v>
      </c>
      <c r="E58" s="99">
        <f>'[1]pa mēnešiem'!G52+'[1]pa mēnešiem'!H52+'[1]pa mēnešiem'!I52</f>
        <v>78123.20999999999</v>
      </c>
      <c r="F58" s="99">
        <f>'[1]pa mēnešiem'!J52+'[1]pa mēnešiem'!K52+'[1]pa mēnešiem'!L52</f>
        <v>78123.20999999999</v>
      </c>
      <c r="G58" s="99">
        <f>'[1]pa mēnešiem'!M52+'[1]pa mēnešiem'!N52+'[1]pa mēnešiem'!O52</f>
        <v>78130.35</v>
      </c>
    </row>
    <row r="59" spans="1:7" ht="15.75">
      <c r="A59" s="32"/>
      <c r="B59" s="33" t="s">
        <v>46</v>
      </c>
      <c r="C59" s="98">
        <f t="shared" si="1"/>
        <v>3181.83</v>
      </c>
      <c r="D59" s="99">
        <f>'[1]pa mēnešiem'!D53+'[1]pa mēnešiem'!E53+'[1]pa mēnešiem'!F53</f>
        <v>102.09</v>
      </c>
      <c r="E59" s="99">
        <f>'[1]pa mēnešiem'!G53+'[1]pa mēnešiem'!H53+'[1]pa mēnešiem'!I53</f>
        <v>784.11</v>
      </c>
      <c r="F59" s="99">
        <f>'[1]pa mēnešiem'!J53+'[1]pa mēnešiem'!K53+'[1]pa mēnešiem'!L53</f>
        <v>1431.42</v>
      </c>
      <c r="G59" s="99">
        <f>'[1]pa mēnešiem'!M53+'[1]pa mēnešiem'!N53+'[1]pa mēnešiem'!O53</f>
        <v>864.21</v>
      </c>
    </row>
    <row r="60" spans="1:7" ht="15.75">
      <c r="A60" s="100" t="s">
        <v>47</v>
      </c>
      <c r="B60" s="101" t="s">
        <v>36</v>
      </c>
      <c r="C60" s="102">
        <f t="shared" si="1"/>
        <v>81750.7</v>
      </c>
      <c r="D60" s="103">
        <f>'[1]pa mēnešiem'!D54+'[1]pa mēnešiem'!E54+'[1]pa mēnešiem'!F54</f>
        <v>19068.84</v>
      </c>
      <c r="E60" s="103">
        <f>'[1]pa mēnešiem'!G54+'[1]pa mēnešiem'!H54+'[1]pa mēnešiem'!I54</f>
        <v>20908.089999999997</v>
      </c>
      <c r="F60" s="103">
        <f>'[1]pa mēnešiem'!J54+'[1]pa mēnešiem'!K54+'[1]pa mēnešiem'!L54</f>
        <v>22556.39</v>
      </c>
      <c r="G60" s="103">
        <f>'[1]pa mēnešiem'!M54+'[1]pa mēnešiem'!N54+'[1]pa mēnešiem'!O54</f>
        <v>19217.38</v>
      </c>
    </row>
    <row r="61" spans="1:7" ht="38.25">
      <c r="A61" s="104"/>
      <c r="B61" s="105" t="s">
        <v>48</v>
      </c>
      <c r="C61" s="98">
        <f t="shared" si="1"/>
        <v>50435.95999999999</v>
      </c>
      <c r="D61" s="99">
        <f>'[1]pa mēnešiem'!D55+'[1]pa mēnešiem'!E55+'[1]pa mēnešiem'!F55</f>
        <v>13299.89</v>
      </c>
      <c r="E61" s="99">
        <f>'[1]pa mēnešiem'!G55+'[1]pa mēnešiem'!H55+'[1]pa mēnešiem'!I55</f>
        <v>12912.129999999997</v>
      </c>
      <c r="F61" s="99">
        <f>'[1]pa mēnešiem'!J55+'[1]pa mēnešiem'!K55+'[1]pa mēnešiem'!L55</f>
        <v>13611.66</v>
      </c>
      <c r="G61" s="99">
        <f>'[1]pa mēnešiem'!M55+'[1]pa mēnešiem'!N55+'[1]pa mēnešiem'!O55</f>
        <v>10612.279999999999</v>
      </c>
    </row>
    <row r="62" spans="1:7" ht="12.75">
      <c r="A62" s="104"/>
      <c r="B62" s="106" t="s">
        <v>49</v>
      </c>
      <c r="C62" s="98">
        <f t="shared" si="1"/>
        <v>1604.52</v>
      </c>
      <c r="D62" s="99">
        <f>'[1]pa mēnešiem'!D56+'[1]pa mēnešiem'!E56+'[1]pa mēnešiem'!F56</f>
        <v>385.86</v>
      </c>
      <c r="E62" s="99">
        <f>'[1]pa mēnešiem'!G56+'[1]pa mēnešiem'!H56+'[1]pa mēnešiem'!I56</f>
        <v>256.16999999999996</v>
      </c>
      <c r="F62" s="99">
        <f>'[1]pa mēnešiem'!J56+'[1]pa mēnešiem'!K56+'[1]pa mēnešiem'!L56</f>
        <v>638.15</v>
      </c>
      <c r="G62" s="99">
        <f>'[1]pa mēnešiem'!M56+'[1]pa mēnešiem'!N56+'[1]pa mēnešiem'!O56</f>
        <v>324.34000000000003</v>
      </c>
    </row>
    <row r="63" spans="1:7" ht="12.75">
      <c r="A63" s="104"/>
      <c r="B63" s="106" t="s">
        <v>50</v>
      </c>
      <c r="C63" s="98">
        <f t="shared" si="1"/>
        <v>0</v>
      </c>
      <c r="D63" s="99">
        <f>'[1]pa mēnešiem'!D57+'[1]pa mēnešiem'!E57+'[1]pa mēnešiem'!F57</f>
        <v>0</v>
      </c>
      <c r="E63" s="99">
        <f>'[1]pa mēnešiem'!G57+'[1]pa mēnešiem'!H57+'[1]pa mēnešiem'!I57</f>
        <v>0</v>
      </c>
      <c r="F63" s="99">
        <f>'[1]pa mēnešiem'!J57+'[1]pa mēnešiem'!K57+'[1]pa mēnešiem'!L57</f>
        <v>0</v>
      </c>
      <c r="G63" s="99">
        <f>'[1]pa mēnešiem'!M57+'[1]pa mēnešiem'!N57+'[1]pa mēnešiem'!O57</f>
        <v>0</v>
      </c>
    </row>
    <row r="64" spans="1:7" ht="25.5">
      <c r="A64" s="104"/>
      <c r="B64" s="106" t="s">
        <v>51</v>
      </c>
      <c r="C64" s="98">
        <f t="shared" si="1"/>
        <v>7897.72</v>
      </c>
      <c r="D64" s="99">
        <f>'[1]pa mēnešiem'!D58+'[1]pa mēnešiem'!E58+'[1]pa mēnešiem'!F58</f>
        <v>2240.07</v>
      </c>
      <c r="E64" s="99">
        <f>'[1]pa mēnešiem'!G58+'[1]pa mēnešiem'!H58+'[1]pa mēnešiem'!I58</f>
        <v>1712.9700000000003</v>
      </c>
      <c r="F64" s="99">
        <f>'[1]pa mēnešiem'!J58+'[1]pa mēnešiem'!K58+'[1]pa mēnešiem'!L58</f>
        <v>1899.2800000000002</v>
      </c>
      <c r="G64" s="99">
        <f>'[1]pa mēnešiem'!M58+'[1]pa mēnešiem'!N58+'[1]pa mēnešiem'!O58</f>
        <v>2045.3999999999999</v>
      </c>
    </row>
    <row r="65" spans="1:7" ht="12.75">
      <c r="A65" s="104"/>
      <c r="B65" s="106" t="s">
        <v>52</v>
      </c>
      <c r="C65" s="98">
        <f t="shared" si="1"/>
        <v>19899.4</v>
      </c>
      <c r="D65" s="99">
        <f>'[1]pa mēnešiem'!D59+'[1]pa mēnešiem'!E59+'[1]pa mēnešiem'!F59</f>
        <v>2589.45</v>
      </c>
      <c r="E65" s="99">
        <f>'[1]pa mēnešiem'!G59+'[1]pa mēnešiem'!H59+'[1]pa mēnešiem'!I59</f>
        <v>5651.450000000001</v>
      </c>
      <c r="F65" s="99">
        <f>'[1]pa mēnešiem'!J59+'[1]pa mēnešiem'!K59+'[1]pa mēnešiem'!L59</f>
        <v>5832.1</v>
      </c>
      <c r="G65" s="99">
        <f>'[1]pa mēnešiem'!M59+'[1]pa mēnešiem'!N59+'[1]pa mēnešiem'!O59</f>
        <v>5826.4</v>
      </c>
    </row>
    <row r="66" spans="1:7" ht="38.25">
      <c r="A66" s="104"/>
      <c r="B66" s="106" t="s">
        <v>53</v>
      </c>
      <c r="C66" s="98">
        <f t="shared" si="1"/>
        <v>1913.1</v>
      </c>
      <c r="D66" s="99">
        <f>'[1]pa mēnešiem'!D60+'[1]pa mēnešiem'!E60+'[1]pa mēnešiem'!F60</f>
        <v>553.5699999999999</v>
      </c>
      <c r="E66" s="99">
        <f>'[1]pa mēnešiem'!G60+'[1]pa mēnešiem'!H60+'[1]pa mēnešiem'!I60</f>
        <v>375.37</v>
      </c>
      <c r="F66" s="99">
        <f>'[1]pa mēnešiem'!J60+'[1]pa mēnešiem'!K60+'[1]pa mēnešiem'!L60</f>
        <v>575.2</v>
      </c>
      <c r="G66" s="99">
        <f>'[1]pa mēnešiem'!M60+'[1]pa mēnešiem'!N60+'[1]pa mēnešiem'!O60</f>
        <v>408.9599999999999</v>
      </c>
    </row>
    <row r="67" spans="1:7" ht="15.75">
      <c r="A67" s="100" t="s">
        <v>54</v>
      </c>
      <c r="B67" s="101" t="s">
        <v>55</v>
      </c>
      <c r="C67" s="102">
        <f t="shared" si="1"/>
        <v>4241160</v>
      </c>
      <c r="D67" s="103">
        <f>'[1]pa mēnešiem'!D61+'[1]pa mēnešiem'!E61+'[1]pa mēnešiem'!F61</f>
        <v>1059310.77</v>
      </c>
      <c r="E67" s="103">
        <f>'[1]pa mēnešiem'!G61+'[1]pa mēnešiem'!H61+'[1]pa mēnešiem'!I61</f>
        <v>1079713.3199999998</v>
      </c>
      <c r="F67" s="103">
        <f>'[1]pa mēnešiem'!J61+'[1]pa mēnešiem'!K61+'[1]pa mēnešiem'!L61</f>
        <v>1048592.41</v>
      </c>
      <c r="G67" s="103">
        <f>'[1]pa mēnešiem'!M61+'[1]pa mēnešiem'!N61+'[1]pa mēnešiem'!O61</f>
        <v>1053543.5</v>
      </c>
    </row>
    <row r="68" spans="1:7" ht="25.5">
      <c r="A68" s="107"/>
      <c r="B68" s="108" t="s">
        <v>56</v>
      </c>
      <c r="C68" s="98">
        <f t="shared" si="1"/>
        <v>6100</v>
      </c>
      <c r="D68" s="109">
        <f>'[1]pa mēnešiem'!D62+'[1]pa mēnešiem'!E62+'[1]pa mēnešiem'!F62</f>
        <v>1525</v>
      </c>
      <c r="E68" s="109">
        <f>'[1]pa mēnešiem'!G62+'[1]pa mēnešiem'!H62+'[1]pa mēnešiem'!I62</f>
        <v>1525</v>
      </c>
      <c r="F68" s="109">
        <f>'[1]pa mēnešiem'!J62+'[1]pa mēnešiem'!K62+'[1]pa mēnešiem'!L62</f>
        <v>1525</v>
      </c>
      <c r="G68" s="109">
        <f>'[1]pa mēnešiem'!M62+'[1]pa mēnešiem'!N62+'[1]pa mēnešiem'!O62</f>
        <v>1525</v>
      </c>
    </row>
    <row r="69" spans="1:7" ht="12.75">
      <c r="A69" s="107"/>
      <c r="B69" s="108" t="s">
        <v>57</v>
      </c>
      <c r="C69" s="98">
        <f t="shared" si="1"/>
        <v>0</v>
      </c>
      <c r="D69" s="109">
        <f>'[1]pa mēnešiem'!D63+'[1]pa mēnešiem'!E63+'[1]pa mēnešiem'!F63</f>
        <v>0</v>
      </c>
      <c r="E69" s="109">
        <f>'[1]pa mēnešiem'!G63+'[1]pa mēnešiem'!H63+'[1]pa mēnešiem'!I63</f>
        <v>0</v>
      </c>
      <c r="F69" s="109">
        <f>'[1]pa mēnešiem'!J63+'[1]pa mēnešiem'!K63+'[1]pa mēnešiem'!L63</f>
        <v>0</v>
      </c>
      <c r="G69" s="109">
        <f>'[1]pa mēnešiem'!M63+'[1]pa mēnešiem'!N63+'[1]pa mēnešiem'!O63</f>
        <v>0</v>
      </c>
    </row>
    <row r="70" spans="1:7" ht="25.5">
      <c r="A70" s="107"/>
      <c r="B70" s="108" t="s">
        <v>58</v>
      </c>
      <c r="C70" s="98">
        <f t="shared" si="1"/>
        <v>4173860</v>
      </c>
      <c r="D70" s="109">
        <f>'[1]pa mēnešiem'!D64+'[1]pa mēnešiem'!E64+'[1]pa mēnešiem'!F64</f>
        <v>1057485.77</v>
      </c>
      <c r="E70" s="109">
        <f>'[1]pa mēnešiem'!G64+'[1]pa mēnešiem'!H64+'[1]pa mēnešiem'!I64</f>
        <v>1047888.32</v>
      </c>
      <c r="F70" s="109">
        <f>'[1]pa mēnešiem'!J64+'[1]pa mēnešiem'!K64+'[1]pa mēnešiem'!L64</f>
        <v>1046767.4099999999</v>
      </c>
      <c r="G70" s="109">
        <f>'[1]pa mēnešiem'!M64+'[1]pa mēnešiem'!N64+'[1]pa mēnešiem'!O64</f>
        <v>1021718.5</v>
      </c>
    </row>
    <row r="71" spans="1:7" ht="31.5">
      <c r="A71" s="25"/>
      <c r="B71" s="33" t="s">
        <v>59</v>
      </c>
      <c r="C71" s="98">
        <f t="shared" si="1"/>
        <v>61200</v>
      </c>
      <c r="D71" s="99">
        <f>'[1]pa mēnešiem'!D65+'[1]pa mēnešiem'!E65+'[1]pa mēnešiem'!F65</f>
        <v>300</v>
      </c>
      <c r="E71" s="99">
        <f>'[1]pa mēnešiem'!G65+'[1]pa mēnešiem'!H65+'[1]pa mēnešiem'!I65</f>
        <v>30300</v>
      </c>
      <c r="F71" s="99">
        <f>'[1]pa mēnešiem'!J65+'[1]pa mēnešiem'!K65+'[1]pa mēnešiem'!L65</f>
        <v>300</v>
      </c>
      <c r="G71" s="99">
        <f>'[1]pa mēnešiem'!M65+'[1]pa mēnešiem'!N65+'[1]pa mēnešiem'!O65</f>
        <v>30300</v>
      </c>
    </row>
    <row r="72" spans="1:7" ht="12.75">
      <c r="A72" s="95" t="s">
        <v>60</v>
      </c>
      <c r="B72" s="96" t="s">
        <v>61</v>
      </c>
      <c r="C72" s="97">
        <f t="shared" si="1"/>
        <v>5786951.24</v>
      </c>
      <c r="D72" s="97">
        <f>'[1]pa mēnešiem'!D66+'[1]pa mēnešiem'!E66+'[1]pa mēnešiem'!F66</f>
        <v>1378248.11</v>
      </c>
      <c r="E72" s="97">
        <f>'[1]pa mēnešiem'!G66+'[1]pa mēnešiem'!H66+'[1]pa mēnešiem'!I66</f>
        <v>1471476.4</v>
      </c>
      <c r="F72" s="97">
        <f>'[1]pa mēnešiem'!J66+'[1]pa mēnešiem'!K66+'[1]pa mēnešiem'!L66</f>
        <v>1463048.96</v>
      </c>
      <c r="G72" s="97">
        <f>'[1]pa mēnešiem'!M66+'[1]pa mēnešiem'!N66+'[1]pa mēnešiem'!O66</f>
        <v>1474177.77</v>
      </c>
    </row>
    <row r="73" spans="1:7" ht="12.75">
      <c r="A73" s="95"/>
      <c r="B73" s="96" t="s">
        <v>62</v>
      </c>
      <c r="C73" s="97">
        <f t="shared" si="1"/>
        <v>2650686.51</v>
      </c>
      <c r="D73" s="97">
        <f>'[1]pa mēnešiem'!D67+'[1]pa mēnešiem'!E67+'[1]pa mēnešiem'!F67</f>
        <v>607222.6900000001</v>
      </c>
      <c r="E73" s="97">
        <f>'[1]pa mēnešiem'!G67+'[1]pa mēnešiem'!H67+'[1]pa mēnešiem'!I67</f>
        <v>673464.19</v>
      </c>
      <c r="F73" s="97">
        <f>'[1]pa mēnešiem'!J67+'[1]pa mēnešiem'!K67+'[1]pa mēnešiem'!L67</f>
        <v>664047.84</v>
      </c>
      <c r="G73" s="97">
        <f>'[1]pa mēnešiem'!M67+'[1]pa mēnešiem'!N67+'[1]pa mēnešiem'!O67</f>
        <v>705951.79</v>
      </c>
    </row>
    <row r="74" spans="1:7" ht="15.75">
      <c r="A74" s="25"/>
      <c r="B74" s="110" t="s">
        <v>63</v>
      </c>
      <c r="C74" s="98">
        <f t="shared" si="1"/>
        <v>2138410</v>
      </c>
      <c r="D74" s="99">
        <f>'[1]pa mēnešiem'!D68+'[1]pa mēnešiem'!E68+'[1]pa mēnešiem'!F68</f>
        <v>489511.12</v>
      </c>
      <c r="E74" s="99">
        <f>'[1]pa mēnešiem'!G68+'[1]pa mēnešiem'!H68+'[1]pa mēnešiem'!I68</f>
        <v>543108.92</v>
      </c>
      <c r="F74" s="99">
        <f>'[1]pa mēnešiem'!J68+'[1]pa mēnešiem'!K68+'[1]pa mēnešiem'!L68</f>
        <v>535942.1699999999</v>
      </c>
      <c r="G74" s="99">
        <f>'[1]pa mēnešiem'!M68+'[1]pa mēnešiem'!N68+'[1]pa mēnešiem'!O68</f>
        <v>569847.79</v>
      </c>
    </row>
    <row r="75" spans="1:7" ht="31.5">
      <c r="A75" s="25"/>
      <c r="B75" s="110" t="s">
        <v>64</v>
      </c>
      <c r="C75" s="98">
        <f t="shared" si="1"/>
        <v>504450.9199999999</v>
      </c>
      <c r="D75" s="99">
        <f>'[1]pa mēnešiem'!D69+'[1]pa mēnešiem'!E69+'[1]pa mēnešiem'!F69</f>
        <v>115475.68</v>
      </c>
      <c r="E75" s="99">
        <f>'[1]pa mēnešiem'!G69+'[1]pa mēnešiem'!H69+'[1]pa mēnešiem'!I69</f>
        <v>128119.38999999998</v>
      </c>
      <c r="F75" s="99">
        <f>'[1]pa mēnešiem'!J69+'[1]pa mēnešiem'!K69+'[1]pa mēnešiem'!L69</f>
        <v>126428.76000000001</v>
      </c>
      <c r="G75" s="99">
        <f>'[1]pa mēnešiem'!M69+'[1]pa mēnešiem'!N69+'[1]pa mēnešiem'!O69</f>
        <v>134427.09</v>
      </c>
    </row>
    <row r="76" spans="1:7" ht="15.75">
      <c r="A76" s="25"/>
      <c r="B76" s="110" t="s">
        <v>65</v>
      </c>
      <c r="C76" s="98">
        <f t="shared" si="1"/>
        <v>7825.59</v>
      </c>
      <c r="D76" s="99">
        <f>'[1]pa mēnešiem'!D70+'[1]pa mēnešiem'!E70+'[1]pa mēnešiem'!F70</f>
        <v>2235.8900000000003</v>
      </c>
      <c r="E76" s="99">
        <f>'[1]pa mēnešiem'!G70+'[1]pa mēnešiem'!H70+'[1]pa mēnešiem'!I70</f>
        <v>2235.88</v>
      </c>
      <c r="F76" s="99">
        <f>'[1]pa mēnešiem'!J70+'[1]pa mēnešiem'!K70+'[1]pa mēnešiem'!L70</f>
        <v>1676.91</v>
      </c>
      <c r="G76" s="99">
        <f>'[1]pa mēnešiem'!M70+'[1]pa mēnešiem'!N70+'[1]pa mēnešiem'!O70</f>
        <v>1676.91</v>
      </c>
    </row>
    <row r="77" spans="1:7" ht="15.75">
      <c r="A77" s="111"/>
      <c r="B77" s="112" t="s">
        <v>66</v>
      </c>
      <c r="C77" s="113">
        <f t="shared" si="1"/>
        <v>159699.8</v>
      </c>
      <c r="D77" s="113">
        <f>'[1]pa mēnešiem'!D71+'[1]pa mēnešiem'!E71+'[1]pa mēnešiem'!F71</f>
        <v>47579.21</v>
      </c>
      <c r="E77" s="113">
        <f>'[1]pa mēnešiem'!G71+'[1]pa mēnešiem'!H71+'[1]pa mēnešiem'!I71</f>
        <v>34105.68</v>
      </c>
      <c r="F77" s="113">
        <f>'[1]pa mēnešiem'!J71+'[1]pa mēnešiem'!K71+'[1]pa mēnešiem'!L71</f>
        <v>31480.170000000002</v>
      </c>
      <c r="G77" s="113">
        <f>'[1]pa mēnešiem'!M71+'[1]pa mēnešiem'!N71+'[1]pa mēnešiem'!O71</f>
        <v>46534.740000000005</v>
      </c>
    </row>
    <row r="78" spans="1:7" ht="15.75">
      <c r="A78" s="25"/>
      <c r="B78" s="114" t="s">
        <v>67</v>
      </c>
      <c r="C78" s="98">
        <f t="shared" si="1"/>
        <v>28082.440000000002</v>
      </c>
      <c r="D78" s="99">
        <f>'[1]pa mēnešiem'!D72+'[1]pa mēnešiem'!E72+'[1]pa mēnešiem'!F72</f>
        <v>12909.35</v>
      </c>
      <c r="E78" s="99">
        <f>'[1]pa mēnešiem'!G72+'[1]pa mēnešiem'!H72+'[1]pa mēnešiem'!I72</f>
        <v>2942.09</v>
      </c>
      <c r="F78" s="99">
        <f>'[1]pa mēnešiem'!J72+'[1]pa mēnešiem'!K72+'[1]pa mēnešiem'!L72</f>
        <v>254.18</v>
      </c>
      <c r="G78" s="99">
        <f>'[1]pa mēnešiem'!M72+'[1]pa mēnešiem'!N72+'[1]pa mēnešiem'!O72</f>
        <v>11976.82</v>
      </c>
    </row>
    <row r="79" spans="1:7" ht="15.75">
      <c r="A79" s="25"/>
      <c r="B79" s="114" t="s">
        <v>68</v>
      </c>
      <c r="C79" s="98">
        <f t="shared" si="1"/>
        <v>5222.69</v>
      </c>
      <c r="D79" s="99">
        <f>'[1]pa mēnešiem'!D73+'[1]pa mēnešiem'!E73+'[1]pa mēnešiem'!F73</f>
        <v>1331</v>
      </c>
      <c r="E79" s="99">
        <f>'[1]pa mēnešiem'!G73+'[1]pa mēnešiem'!H73+'[1]pa mēnešiem'!I73</f>
        <v>1037.57</v>
      </c>
      <c r="F79" s="99">
        <f>'[1]pa mēnešiem'!J73+'[1]pa mēnešiem'!K73+'[1]pa mēnešiem'!L73</f>
        <v>1383.33</v>
      </c>
      <c r="G79" s="99">
        <f>'[1]pa mēnešiem'!M73+'[1]pa mēnešiem'!N73+'[1]pa mēnešiem'!O73</f>
        <v>1470.79</v>
      </c>
    </row>
    <row r="80" spans="1:7" ht="15.75">
      <c r="A80" s="25"/>
      <c r="B80" s="114" t="s">
        <v>69</v>
      </c>
      <c r="C80" s="98">
        <f t="shared" si="1"/>
        <v>6660.87</v>
      </c>
      <c r="D80" s="99">
        <f>'[1]pa mēnešiem'!D74+'[1]pa mēnešiem'!E74+'[1]pa mēnešiem'!F74</f>
        <v>1706.8600000000001</v>
      </c>
      <c r="E80" s="99">
        <f>'[1]pa mēnešiem'!G74+'[1]pa mēnešiem'!H74+'[1]pa mēnešiem'!I74</f>
        <v>1695.1599999999999</v>
      </c>
      <c r="F80" s="99">
        <f>'[1]pa mēnešiem'!J74+'[1]pa mēnešiem'!K74+'[1]pa mēnešiem'!L74</f>
        <v>1550.2199999999998</v>
      </c>
      <c r="G80" s="99">
        <f>'[1]pa mēnešiem'!M74+'[1]pa mēnešiem'!N74+'[1]pa mēnešiem'!O74</f>
        <v>1708.63</v>
      </c>
    </row>
    <row r="81" spans="1:7" ht="15.75">
      <c r="A81" s="25"/>
      <c r="B81" s="114" t="s">
        <v>70</v>
      </c>
      <c r="C81" s="98">
        <f t="shared" si="1"/>
        <v>27994.57</v>
      </c>
      <c r="D81" s="99">
        <f>'[1]pa mēnešiem'!D75+'[1]pa mēnešiem'!E75+'[1]pa mēnešiem'!F75</f>
        <v>8830.33</v>
      </c>
      <c r="E81" s="99">
        <f>'[1]pa mēnešiem'!G75+'[1]pa mēnešiem'!H75+'[1]pa mēnešiem'!I75</f>
        <v>5746.51</v>
      </c>
      <c r="F81" s="99">
        <f>'[1]pa mēnešiem'!J75+'[1]pa mēnešiem'!K75+'[1]pa mēnešiem'!L75</f>
        <v>5032.2</v>
      </c>
      <c r="G81" s="99">
        <f>'[1]pa mēnešiem'!M75+'[1]pa mēnešiem'!N75+'[1]pa mēnešiem'!O75</f>
        <v>8385.53</v>
      </c>
    </row>
    <row r="82" spans="1:7" ht="15.75">
      <c r="A82" s="25"/>
      <c r="B82" s="114" t="s">
        <v>71</v>
      </c>
      <c r="C82" s="98">
        <f t="shared" si="1"/>
        <v>14956.630000000001</v>
      </c>
      <c r="D82" s="99">
        <f>'[1]pa mēnešiem'!D76+'[1]pa mēnešiem'!E76+'[1]pa mēnešiem'!F76</f>
        <v>3721.85</v>
      </c>
      <c r="E82" s="99">
        <f>'[1]pa mēnešiem'!G76+'[1]pa mēnešiem'!H76+'[1]pa mēnešiem'!I76</f>
        <v>3716.0600000000004</v>
      </c>
      <c r="F82" s="99">
        <f>'[1]pa mēnešiem'!J76+'[1]pa mēnešiem'!K76+'[1]pa mēnešiem'!L76</f>
        <v>3760.04</v>
      </c>
      <c r="G82" s="99">
        <f>'[1]pa mēnešiem'!M76+'[1]pa mēnešiem'!N76+'[1]pa mēnešiem'!O76</f>
        <v>3758.6799999999994</v>
      </c>
    </row>
    <row r="83" spans="1:7" ht="15.75">
      <c r="A83" s="25"/>
      <c r="B83" s="114" t="s">
        <v>72</v>
      </c>
      <c r="C83" s="98">
        <f t="shared" si="1"/>
        <v>10326.06</v>
      </c>
      <c r="D83" s="99">
        <f>'[1]pa mēnešiem'!D77+'[1]pa mēnešiem'!E77+'[1]pa mēnešiem'!F77</f>
        <v>2567.95</v>
      </c>
      <c r="E83" s="99">
        <f>'[1]pa mēnešiem'!G77+'[1]pa mēnešiem'!H77+'[1]pa mēnešiem'!I77</f>
        <v>2514.9900000000002</v>
      </c>
      <c r="F83" s="99">
        <f>'[1]pa mēnešiem'!J77+'[1]pa mēnešiem'!K77+'[1]pa mēnešiem'!L77</f>
        <v>2602.06</v>
      </c>
      <c r="G83" s="99">
        <f>'[1]pa mēnešiem'!M77+'[1]pa mēnešiem'!N77+'[1]pa mēnešiem'!O77</f>
        <v>2641.06</v>
      </c>
    </row>
    <row r="84" spans="1:7" ht="15.75">
      <c r="A84" s="25"/>
      <c r="B84" s="114" t="s">
        <v>73</v>
      </c>
      <c r="C84" s="98">
        <f t="shared" si="1"/>
        <v>6458.0199999999995</v>
      </c>
      <c r="D84" s="99">
        <f>'[1]pa mēnešiem'!D78+'[1]pa mēnešiem'!E78+'[1]pa mēnešiem'!F78</f>
        <v>1630.75</v>
      </c>
      <c r="E84" s="99">
        <f>'[1]pa mēnešiem'!G78+'[1]pa mēnešiem'!H78+'[1]pa mēnešiem'!I78</f>
        <v>1534.5</v>
      </c>
      <c r="F84" s="99">
        <f>'[1]pa mēnešiem'!J78+'[1]pa mēnešiem'!K78+'[1]pa mēnešiem'!L78</f>
        <v>1757.4699999999998</v>
      </c>
      <c r="G84" s="99">
        <f>'[1]pa mēnešiem'!M78+'[1]pa mēnešiem'!N78+'[1]pa mēnešiem'!O78</f>
        <v>1535.3</v>
      </c>
    </row>
    <row r="85" spans="1:7" ht="31.5">
      <c r="A85" s="25"/>
      <c r="B85" s="115" t="s">
        <v>74</v>
      </c>
      <c r="C85" s="98">
        <f t="shared" si="1"/>
        <v>59998.52</v>
      </c>
      <c r="D85" s="99">
        <f>'[1]pa mēnešiem'!D79+'[1]pa mēnešiem'!E79+'[1]pa mēnešiem'!F79</f>
        <v>14881.119999999999</v>
      </c>
      <c r="E85" s="99">
        <f>'[1]pa mēnešiem'!G79+'[1]pa mēnešiem'!H79+'[1]pa mēnešiem'!I79</f>
        <v>14918.8</v>
      </c>
      <c r="F85" s="99">
        <f>'[1]pa mēnešiem'!J79+'[1]pa mēnešiem'!K79+'[1]pa mēnešiem'!L79</f>
        <v>15140.669999999998</v>
      </c>
      <c r="G85" s="99">
        <f>'[1]pa mēnešiem'!M79+'[1]pa mēnešiem'!N79+'[1]pa mēnešiem'!O79</f>
        <v>15057.93</v>
      </c>
    </row>
    <row r="86" spans="1:7" ht="15.75">
      <c r="A86" s="116"/>
      <c r="B86" s="117"/>
      <c r="C86" s="118"/>
      <c r="D86" s="94"/>
      <c r="E86" s="94"/>
      <c r="F86" s="94"/>
      <c r="G86" s="94"/>
    </row>
    <row r="87" spans="1:7" ht="31.5">
      <c r="A87" s="111"/>
      <c r="B87" s="112" t="s">
        <v>75</v>
      </c>
      <c r="C87" s="113">
        <f>SUM(D87:G87)</f>
        <v>981259.1</v>
      </c>
      <c r="D87" s="97">
        <f>'[1]pa mēnešiem'!D81+'[1]pa mēnešiem'!E81+'[1]pa mēnešiem'!F81</f>
        <v>246441.17</v>
      </c>
      <c r="E87" s="97">
        <f>'[1]pa mēnešiem'!G81+'[1]pa mēnešiem'!H81+'[1]pa mēnešiem'!I81</f>
        <v>241206.13999999998</v>
      </c>
      <c r="F87" s="97">
        <f>'[1]pa mēnešiem'!J81+'[1]pa mēnešiem'!K81+'[1]pa mēnešiem'!L81</f>
        <v>247307.84000000003</v>
      </c>
      <c r="G87" s="97">
        <f>'[1]pa mēnešiem'!M81+'[1]pa mēnešiem'!N81+'[1]pa mēnešiem'!O81</f>
        <v>246303.94999999998</v>
      </c>
    </row>
    <row r="88" spans="1:7" ht="31.5">
      <c r="A88" s="25"/>
      <c r="B88" s="119" t="s">
        <v>76</v>
      </c>
      <c r="C88" s="120"/>
      <c r="D88" s="99">
        <f>'[1]pa mēnešiem'!D82+'[1]pa mēnešiem'!E82+'[1]pa mēnešiem'!F82</f>
        <v>0</v>
      </c>
      <c r="E88" s="99">
        <f>'[1]pa mēnešiem'!G82+'[1]pa mēnešiem'!H82+'[1]pa mēnešiem'!I82</f>
        <v>0</v>
      </c>
      <c r="F88" s="99">
        <f>'[1]pa mēnešiem'!J82+'[1]pa mēnešiem'!K82+'[1]pa mēnešiem'!L82</f>
        <v>0</v>
      </c>
      <c r="G88" s="99">
        <f>'[1]pa mēnešiem'!M82+'[1]pa mēnešiem'!N82+'[1]pa mēnešiem'!O82</f>
        <v>0</v>
      </c>
    </row>
    <row r="89" spans="1:7" ht="15.75">
      <c r="A89" s="25"/>
      <c r="B89" s="110" t="s">
        <v>77</v>
      </c>
      <c r="C89" s="120">
        <f>SUM(D89:G89)</f>
        <v>964118.45</v>
      </c>
      <c r="D89" s="99">
        <f>'[1]pa mēnešiem'!D83+'[1]pa mēnešiem'!E83+'[1]pa mēnešiem'!F83</f>
        <v>240489.85</v>
      </c>
      <c r="E89" s="99">
        <f>'[1]pa mēnešiem'!G83+'[1]pa mēnešiem'!H83+'[1]pa mēnešiem'!I83</f>
        <v>237831.36</v>
      </c>
      <c r="F89" s="99">
        <f>'[1]pa mēnešiem'!J83+'[1]pa mēnešiem'!K83+'[1]pa mēnešiem'!L83</f>
        <v>244113.67</v>
      </c>
      <c r="G89" s="99">
        <f>'[1]pa mēnešiem'!M83+'[1]pa mēnešiem'!N83+'[1]pa mēnešiem'!O83</f>
        <v>241683.56999999998</v>
      </c>
    </row>
    <row r="90" spans="1:7" ht="15.75">
      <c r="A90" s="25"/>
      <c r="B90" s="110" t="s">
        <v>78</v>
      </c>
      <c r="C90" s="120">
        <f>SUM(D90:G90)</f>
        <v>3980</v>
      </c>
      <c r="D90" s="99">
        <f>'[1]pa mēnešiem'!D84+'[1]pa mēnešiem'!E84+'[1]pa mēnešiem'!F84</f>
        <v>2230</v>
      </c>
      <c r="E90" s="99">
        <f>'[1]pa mēnešiem'!G84+'[1]pa mēnešiem'!H84+'[1]pa mēnešiem'!I84</f>
        <v>340</v>
      </c>
      <c r="F90" s="99">
        <f>'[1]pa mēnešiem'!J84+'[1]pa mēnešiem'!K84+'[1]pa mēnešiem'!L84</f>
        <v>0</v>
      </c>
      <c r="G90" s="99">
        <f>'[1]pa mēnešiem'!M84+'[1]pa mēnešiem'!N84+'[1]pa mēnešiem'!O84</f>
        <v>1410</v>
      </c>
    </row>
    <row r="91" spans="1:7" ht="15.75">
      <c r="A91" s="25"/>
      <c r="B91" s="110" t="s">
        <v>79</v>
      </c>
      <c r="C91" s="120">
        <f>SUM(D91:G91)</f>
        <v>13160.650000000001</v>
      </c>
      <c r="D91" s="99">
        <f>'[1]pa mēnešiem'!D85+'[1]pa mēnešiem'!E85+'[1]pa mēnešiem'!F85</f>
        <v>3721.32</v>
      </c>
      <c r="E91" s="99">
        <f>'[1]pa mēnešiem'!G85+'[1]pa mēnešiem'!H85+'[1]pa mēnešiem'!I85</f>
        <v>3034.7799999999997</v>
      </c>
      <c r="F91" s="99">
        <f>'[1]pa mēnešiem'!J85+'[1]pa mēnešiem'!K85+'[1]pa mēnešiem'!L85</f>
        <v>3194.17</v>
      </c>
      <c r="G91" s="99">
        <f>'[1]pa mēnešiem'!M85+'[1]pa mēnešiem'!N85+'[1]pa mēnešiem'!O85</f>
        <v>3210.38</v>
      </c>
    </row>
    <row r="92" spans="1:7" ht="15.75">
      <c r="A92" s="25"/>
      <c r="B92" s="121"/>
      <c r="C92" s="113"/>
      <c r="D92" s="99"/>
      <c r="E92" s="99"/>
      <c r="F92" s="99"/>
      <c r="G92" s="99"/>
    </row>
    <row r="93" spans="1:7" ht="15.75">
      <c r="A93" s="111"/>
      <c r="B93" s="112" t="s">
        <v>80</v>
      </c>
      <c r="C93" s="113">
        <f aca="true" t="shared" si="2" ref="C93:C103">SUM(D93:G93)</f>
        <v>17052.449999999997</v>
      </c>
      <c r="D93" s="113">
        <f>'[1]pa mēnešiem'!D87+'[1]pa mēnešiem'!E87+'[1]pa mēnešiem'!F87</f>
        <v>4690.74</v>
      </c>
      <c r="E93" s="113">
        <f>'[1]pa mēnešiem'!G87+'[1]pa mēnešiem'!H87+'[1]pa mēnešiem'!I87</f>
        <v>3695.64</v>
      </c>
      <c r="F93" s="113">
        <f>'[1]pa mēnešiem'!J87+'[1]pa mēnešiem'!K87+'[1]pa mēnešiem'!L87</f>
        <v>2539.5</v>
      </c>
      <c r="G93" s="113">
        <f>'[1]pa mēnešiem'!M87+'[1]pa mēnešiem'!N87+'[1]pa mēnešiem'!O87</f>
        <v>6126.57</v>
      </c>
    </row>
    <row r="94" spans="1:7" ht="15.75">
      <c r="A94" s="25"/>
      <c r="B94" s="110" t="s">
        <v>81</v>
      </c>
      <c r="C94" s="120">
        <f t="shared" si="2"/>
        <v>1000</v>
      </c>
      <c r="D94" s="99">
        <f>'[1]pa mēnešiem'!D88+'[1]pa mēnešiem'!E88+'[1]pa mēnešiem'!F88</f>
        <v>200</v>
      </c>
      <c r="E94" s="99">
        <f>'[1]pa mēnešiem'!G88+'[1]pa mēnešiem'!H88+'[1]pa mēnešiem'!I88</f>
        <v>300</v>
      </c>
      <c r="F94" s="99">
        <f>'[1]pa mēnešiem'!J88+'[1]pa mēnešiem'!K88+'[1]pa mēnešiem'!L88</f>
        <v>200</v>
      </c>
      <c r="G94" s="99">
        <f>'[1]pa mēnešiem'!M88+'[1]pa mēnešiem'!N88+'[1]pa mēnešiem'!O88</f>
        <v>300</v>
      </c>
    </row>
    <row r="95" spans="1:7" ht="31.5">
      <c r="A95" s="25"/>
      <c r="B95" s="110" t="s">
        <v>82</v>
      </c>
      <c r="C95" s="120">
        <f t="shared" si="2"/>
        <v>4500</v>
      </c>
      <c r="D95" s="99">
        <f>'[1]pa mēnešiem'!D89+'[1]pa mēnešiem'!E89+'[1]pa mēnešiem'!F89</f>
        <v>1500</v>
      </c>
      <c r="E95" s="99">
        <f>'[1]pa mēnešiem'!G89+'[1]pa mēnešiem'!H89+'[1]pa mēnešiem'!I89</f>
        <v>0</v>
      </c>
      <c r="F95" s="99">
        <f>'[1]pa mēnešiem'!J89+'[1]pa mēnešiem'!K89+'[1]pa mēnešiem'!L89</f>
        <v>0</v>
      </c>
      <c r="G95" s="99">
        <f>'[1]pa mēnešiem'!M89+'[1]pa mēnešiem'!N89+'[1]pa mēnešiem'!O89</f>
        <v>3000</v>
      </c>
    </row>
    <row r="96" spans="1:7" ht="15.75">
      <c r="A96" s="25"/>
      <c r="B96" s="110" t="s">
        <v>83</v>
      </c>
      <c r="C96" s="120">
        <f t="shared" si="2"/>
        <v>4192.82</v>
      </c>
      <c r="D96" s="99">
        <f>'[1]pa mēnešiem'!D90+'[1]pa mēnešiem'!E90+'[1]pa mēnešiem'!F90</f>
        <v>1204.8200000000002</v>
      </c>
      <c r="E96" s="99">
        <f>'[1]pa mēnešiem'!G90+'[1]pa mēnešiem'!H90+'[1]pa mēnešiem'!I90</f>
        <v>996</v>
      </c>
      <c r="F96" s="99">
        <f>'[1]pa mēnešiem'!J90+'[1]pa mēnešiem'!K90+'[1]pa mēnešiem'!L90</f>
        <v>996</v>
      </c>
      <c r="G96" s="99">
        <f>'[1]pa mēnešiem'!M90+'[1]pa mēnešiem'!N90+'[1]pa mēnešiem'!O90</f>
        <v>996</v>
      </c>
    </row>
    <row r="97" spans="1:7" ht="31.5">
      <c r="A97" s="25"/>
      <c r="B97" s="110" t="s">
        <v>84</v>
      </c>
      <c r="C97" s="120">
        <f t="shared" si="2"/>
        <v>0</v>
      </c>
      <c r="D97" s="99">
        <f>'[1]pa mēnešiem'!D91+'[1]pa mēnešiem'!E91+'[1]pa mēnešiem'!F91</f>
        <v>0</v>
      </c>
      <c r="E97" s="99">
        <f>'[1]pa mēnešiem'!G91+'[1]pa mēnešiem'!H91+'[1]pa mēnešiem'!I91</f>
        <v>0</v>
      </c>
      <c r="F97" s="99">
        <f>'[1]pa mēnešiem'!J91+'[1]pa mēnešiem'!K91+'[1]pa mēnešiem'!L91</f>
        <v>0</v>
      </c>
      <c r="G97" s="99">
        <f>'[1]pa mēnešiem'!M91+'[1]pa mēnešiem'!N91+'[1]pa mēnešiem'!O91</f>
        <v>0</v>
      </c>
    </row>
    <row r="98" spans="1:7" ht="15.75">
      <c r="A98" s="25"/>
      <c r="B98" s="110" t="s">
        <v>85</v>
      </c>
      <c r="C98" s="120">
        <f t="shared" si="2"/>
        <v>220</v>
      </c>
      <c r="D98" s="99">
        <f>'[1]pa mēnešiem'!D92+'[1]pa mēnešiem'!E92+'[1]pa mēnešiem'!F92</f>
        <v>30</v>
      </c>
      <c r="E98" s="99">
        <f>'[1]pa mēnešiem'!G92+'[1]pa mēnešiem'!H92+'[1]pa mēnešiem'!I92</f>
        <v>30</v>
      </c>
      <c r="F98" s="99">
        <f>'[1]pa mēnešiem'!J92+'[1]pa mēnešiem'!K92+'[1]pa mēnešiem'!L92</f>
        <v>30</v>
      </c>
      <c r="G98" s="99">
        <f>'[1]pa mēnešiem'!M92+'[1]pa mēnešiem'!N92+'[1]pa mēnešiem'!O92</f>
        <v>130</v>
      </c>
    </row>
    <row r="99" spans="1:7" ht="15.75">
      <c r="A99" s="25"/>
      <c r="B99" s="110" t="s">
        <v>86</v>
      </c>
      <c r="C99" s="120">
        <f t="shared" si="2"/>
        <v>5639.63</v>
      </c>
      <c r="D99" s="99">
        <f>'[1]pa mēnešiem'!D93+'[1]pa mēnešiem'!E93+'[1]pa mēnešiem'!F93</f>
        <v>1755.92</v>
      </c>
      <c r="E99" s="99">
        <f>'[1]pa mēnešiem'!G93+'[1]pa mēnešiem'!H93+'[1]pa mēnešiem'!I93</f>
        <v>869.6400000000001</v>
      </c>
      <c r="F99" s="99">
        <f>'[1]pa mēnešiem'!J93+'[1]pa mēnešiem'!K93+'[1]pa mēnešiem'!L93</f>
        <v>1313.5</v>
      </c>
      <c r="G99" s="99">
        <f>'[1]pa mēnešiem'!M93+'[1]pa mēnešiem'!N93+'[1]pa mēnešiem'!O93</f>
        <v>1700.57</v>
      </c>
    </row>
    <row r="100" spans="1:7" ht="15.75">
      <c r="A100" s="25"/>
      <c r="B100" s="110" t="s">
        <v>87</v>
      </c>
      <c r="C100" s="120">
        <f t="shared" si="2"/>
        <v>0</v>
      </c>
      <c r="D100" s="99">
        <f>'[1]pa mēnešiem'!D94+'[1]pa mēnešiem'!E94+'[1]pa mēnešiem'!F94</f>
        <v>0</v>
      </c>
      <c r="E100" s="99">
        <f>'[1]pa mēnešiem'!G94+'[1]pa mēnešiem'!H94+'[1]pa mēnešiem'!I94</f>
        <v>0</v>
      </c>
      <c r="F100" s="99">
        <f>'[1]pa mēnešiem'!J94+'[1]pa mēnešiem'!K94+'[1]pa mēnešiem'!L94</f>
        <v>0</v>
      </c>
      <c r="G100" s="99">
        <f>'[1]pa mēnešiem'!M94+'[1]pa mēnešiem'!N94+'[1]pa mēnešiem'!O94</f>
        <v>0</v>
      </c>
    </row>
    <row r="101" spans="1:7" ht="15.75">
      <c r="A101" s="25"/>
      <c r="B101" s="110" t="s">
        <v>88</v>
      </c>
      <c r="C101" s="120">
        <f t="shared" si="2"/>
        <v>0</v>
      </c>
      <c r="D101" s="99">
        <f>'[1]pa mēnešiem'!D95+'[1]pa mēnešiem'!E95+'[1]pa mēnešiem'!F95</f>
        <v>0</v>
      </c>
      <c r="E101" s="99">
        <f>'[1]pa mēnešiem'!G95+'[1]pa mēnešiem'!H95+'[1]pa mēnešiem'!I95</f>
        <v>0</v>
      </c>
      <c r="F101" s="99">
        <f>'[1]pa mēnešiem'!J95+'[1]pa mēnešiem'!K95+'[1]pa mēnešiem'!L95</f>
        <v>0</v>
      </c>
      <c r="G101" s="99">
        <f>'[1]pa mēnešiem'!M95+'[1]pa mēnešiem'!N95+'[1]pa mēnešiem'!O95</f>
        <v>0</v>
      </c>
    </row>
    <row r="102" spans="1:7" ht="15.75">
      <c r="A102" s="25"/>
      <c r="B102" s="110" t="s">
        <v>89</v>
      </c>
      <c r="C102" s="120">
        <f t="shared" si="2"/>
        <v>0</v>
      </c>
      <c r="D102" s="99">
        <f>'[1]pa mēnešiem'!D96+'[1]pa mēnešiem'!E96+'[1]pa mēnešiem'!F96</f>
        <v>0</v>
      </c>
      <c r="E102" s="99">
        <f>'[1]pa mēnešiem'!G96+'[1]pa mēnešiem'!H96+'[1]pa mēnešiem'!I96</f>
        <v>0</v>
      </c>
      <c r="F102" s="99">
        <f>'[1]pa mēnešiem'!J96+'[1]pa mēnešiem'!K96+'[1]pa mēnešiem'!L96</f>
        <v>0</v>
      </c>
      <c r="G102" s="99">
        <f>'[1]pa mēnešiem'!M96+'[1]pa mēnešiem'!N96+'[1]pa mēnešiem'!O96</f>
        <v>0</v>
      </c>
    </row>
    <row r="103" spans="1:7" ht="31.5">
      <c r="A103" s="25"/>
      <c r="B103" s="110" t="s">
        <v>90</v>
      </c>
      <c r="C103" s="120">
        <f t="shared" si="2"/>
        <v>1500</v>
      </c>
      <c r="D103" s="99">
        <f>'[1]pa mēnešiem'!D97+'[1]pa mēnešiem'!E97+'[1]pa mēnešiem'!F97</f>
        <v>0</v>
      </c>
      <c r="E103" s="99">
        <f>'[1]pa mēnešiem'!G97+'[1]pa mēnešiem'!H97+'[1]pa mēnešiem'!I97</f>
        <v>1500</v>
      </c>
      <c r="F103" s="99">
        <f>'[1]pa mēnešiem'!J97+'[1]pa mēnešiem'!K97+'[1]pa mēnešiem'!L97</f>
        <v>0</v>
      </c>
      <c r="G103" s="99">
        <f>'[1]pa mēnešiem'!M97+'[1]pa mēnešiem'!N97+'[1]pa mēnešiem'!O97</f>
        <v>0</v>
      </c>
    </row>
    <row r="104" spans="1:7" ht="15.75">
      <c r="A104" s="25"/>
      <c r="B104" s="110"/>
      <c r="C104" s="120"/>
      <c r="D104" s="99"/>
      <c r="E104" s="99"/>
      <c r="F104" s="99"/>
      <c r="G104" s="99"/>
    </row>
    <row r="105" spans="1:7" ht="15.75">
      <c r="A105" s="122"/>
      <c r="B105" s="112" t="s">
        <v>91</v>
      </c>
      <c r="C105" s="113">
        <f>SUM(D105:G105)</f>
        <v>240</v>
      </c>
      <c r="D105" s="38">
        <f>'[1]pa mēnešiem'!D99+'[1]pa mēnešiem'!E99+'[1]pa mēnešiem'!F99</f>
        <v>60</v>
      </c>
      <c r="E105" s="38">
        <f>'[1]pa mēnešiem'!G99+'[1]pa mēnešiem'!H99+'[1]pa mēnešiem'!I99</f>
        <v>60</v>
      </c>
      <c r="F105" s="38">
        <f>'[1]pa mēnešiem'!J99+'[1]pa mēnešiem'!K99+'[1]pa mēnešiem'!L99</f>
        <v>60</v>
      </c>
      <c r="G105" s="38">
        <f>'[1]pa mēnešiem'!M99+'[1]pa mēnešiem'!N99+'[1]pa mēnešiem'!O99</f>
        <v>60</v>
      </c>
    </row>
    <row r="106" spans="1:7" ht="15.75">
      <c r="A106" s="123"/>
      <c r="B106" s="121"/>
      <c r="C106" s="113"/>
      <c r="D106" s="124"/>
      <c r="E106" s="124"/>
      <c r="F106" s="124"/>
      <c r="G106" s="124"/>
    </row>
    <row r="107" spans="1:7" ht="31.5">
      <c r="A107" s="122"/>
      <c r="B107" s="112" t="s">
        <v>92</v>
      </c>
      <c r="C107" s="113">
        <f>SUM(D107:G107)</f>
        <v>6330</v>
      </c>
      <c r="D107" s="38">
        <f>'[1]pa mēnešiem'!D101+'[1]pa mēnešiem'!E101+'[1]pa mēnešiem'!F101</f>
        <v>1560</v>
      </c>
      <c r="E107" s="38">
        <f>'[1]pa mēnešiem'!G101+'[1]pa mēnešiem'!H101+'[1]pa mēnešiem'!I101</f>
        <v>1590</v>
      </c>
      <c r="F107" s="38">
        <f>'[1]pa mēnešiem'!J101+'[1]pa mēnešiem'!K101+'[1]pa mēnešiem'!L101</f>
        <v>1590</v>
      </c>
      <c r="G107" s="38">
        <f>'[1]pa mēnešiem'!M101+'[1]pa mēnešiem'!N101+'[1]pa mēnešiem'!O101</f>
        <v>1590</v>
      </c>
    </row>
    <row r="108" spans="1:7" ht="15.75">
      <c r="A108" s="25"/>
      <c r="B108" s="121"/>
      <c r="C108" s="113"/>
      <c r="D108" s="99"/>
      <c r="E108" s="99"/>
      <c r="F108" s="99"/>
      <c r="G108" s="99"/>
    </row>
    <row r="109" spans="1:7" ht="31.5">
      <c r="A109" s="111"/>
      <c r="B109" s="112" t="s">
        <v>93</v>
      </c>
      <c r="C109" s="113">
        <f aca="true" t="shared" si="3" ref="C109:C114">SUM(D109:G109)</f>
        <v>338772.62</v>
      </c>
      <c r="D109" s="113">
        <f>'[1]pa mēnešiem'!D103+'[1]pa mēnešiem'!E103+'[1]pa mēnešiem'!F103</f>
        <v>67398.35</v>
      </c>
      <c r="E109" s="113">
        <f>'[1]pa mēnešiem'!G103+'[1]pa mēnešiem'!H103+'[1]pa mēnešiem'!I103</f>
        <v>106325.21999999997</v>
      </c>
      <c r="F109" s="113">
        <f>'[1]pa mēnešiem'!J103+'[1]pa mēnešiem'!K103+'[1]pa mēnešiem'!L103</f>
        <v>106030.91</v>
      </c>
      <c r="G109" s="113">
        <f>'[1]pa mēnešiem'!M103+'[1]pa mēnešiem'!N103+'[1]pa mēnešiem'!O103</f>
        <v>59018.14</v>
      </c>
    </row>
    <row r="110" spans="1:7" ht="15.75">
      <c r="A110" s="25"/>
      <c r="B110" s="110" t="s">
        <v>94</v>
      </c>
      <c r="C110" s="120">
        <f t="shared" si="3"/>
        <v>110570.52</v>
      </c>
      <c r="D110" s="99">
        <f>'[1]pa mēnešiem'!D104+'[1]pa mēnešiem'!E104+'[1]pa mēnešiem'!F104</f>
        <v>2499.09</v>
      </c>
      <c r="E110" s="99">
        <f>'[1]pa mēnešiem'!G104+'[1]pa mēnešiem'!H104+'[1]pa mēnešiem'!I104</f>
        <v>51949.54</v>
      </c>
      <c r="F110" s="99">
        <f>'[1]pa mēnešiem'!J104+'[1]pa mēnešiem'!K104+'[1]pa mēnešiem'!L104</f>
        <v>54512.89</v>
      </c>
      <c r="G110" s="99">
        <f>'[1]pa mēnešiem'!M104+'[1]pa mēnešiem'!N104+'[1]pa mēnešiem'!O104</f>
        <v>1609</v>
      </c>
    </row>
    <row r="111" spans="1:7" ht="47.25">
      <c r="A111" s="125"/>
      <c r="B111" s="126" t="s">
        <v>95</v>
      </c>
      <c r="C111" s="127">
        <f t="shared" si="3"/>
        <v>105500</v>
      </c>
      <c r="D111" s="128">
        <f>'[1]pa mēnešiem'!D105+'[1]pa mēnešiem'!E105+'[1]pa mēnešiem'!F105</f>
        <v>1200</v>
      </c>
      <c r="E111" s="128">
        <f>'[1]pa mēnešiem'!G105+'[1]pa mēnešiem'!H105+'[1]pa mēnešiem'!I105</f>
        <v>51050</v>
      </c>
      <c r="F111" s="128">
        <f>'[1]pa mēnešiem'!J105+'[1]pa mēnešiem'!K105+'[1]pa mēnešiem'!L105</f>
        <v>53250</v>
      </c>
      <c r="G111" s="128">
        <f>'[1]pa mēnešiem'!M105+'[1]pa mēnešiem'!N105+'[1]pa mēnešiem'!O105</f>
        <v>0</v>
      </c>
    </row>
    <row r="112" spans="1:7" ht="31.5">
      <c r="A112" s="25"/>
      <c r="B112" s="110" t="s">
        <v>96</v>
      </c>
      <c r="C112" s="120">
        <f t="shared" si="3"/>
        <v>81120.25</v>
      </c>
      <c r="D112" s="99">
        <f>'[1]pa mēnešiem'!D106+'[1]pa mēnešiem'!E106+'[1]pa mēnešiem'!F106</f>
        <v>25606.33</v>
      </c>
      <c r="E112" s="99">
        <f>'[1]pa mēnešiem'!G106+'[1]pa mēnešiem'!H106+'[1]pa mēnešiem'!I106</f>
        <v>16351.16</v>
      </c>
      <c r="F112" s="99">
        <f>'[1]pa mēnešiem'!J106+'[1]pa mēnešiem'!K106+'[1]pa mēnešiem'!L106</f>
        <v>20321.66</v>
      </c>
      <c r="G112" s="99">
        <f>'[1]pa mēnešiem'!M106+'[1]pa mēnešiem'!N106+'[1]pa mēnešiem'!O106</f>
        <v>18841.1</v>
      </c>
    </row>
    <row r="113" spans="1:7" ht="47.25">
      <c r="A113" s="25"/>
      <c r="B113" s="110" t="s">
        <v>97</v>
      </c>
      <c r="C113" s="120">
        <f t="shared" si="3"/>
        <v>93260.96</v>
      </c>
      <c r="D113" s="99">
        <f>'[1]pa mēnešiem'!D107+'[1]pa mēnešiem'!E107+'[1]pa mēnešiem'!F107</f>
        <v>26026.839999999997</v>
      </c>
      <c r="E113" s="99">
        <f>'[1]pa mēnešiem'!G107+'[1]pa mēnešiem'!H107+'[1]pa mēnešiem'!I107</f>
        <v>24863.38</v>
      </c>
      <c r="F113" s="99">
        <f>'[1]pa mēnešiem'!J107+'[1]pa mēnešiem'!K107+'[1]pa mēnešiem'!L107</f>
        <v>18302.97</v>
      </c>
      <c r="G113" s="99">
        <f>'[1]pa mēnešiem'!M107+'[1]pa mēnešiem'!N107+'[1]pa mēnešiem'!O107</f>
        <v>24067.77</v>
      </c>
    </row>
    <row r="114" spans="1:7" ht="31.5">
      <c r="A114" s="25"/>
      <c r="B114" s="110" t="s">
        <v>98</v>
      </c>
      <c r="C114" s="120">
        <f t="shared" si="3"/>
        <v>53820.89</v>
      </c>
      <c r="D114" s="99">
        <f>'[1]pa mēnešiem'!D108+'[1]pa mēnešiem'!E108+'[1]pa mēnešiem'!F108</f>
        <v>13266.089999999998</v>
      </c>
      <c r="E114" s="99">
        <f>'[1]pa mēnešiem'!G108+'[1]pa mēnešiem'!H108+'[1]pa mēnešiem'!I108</f>
        <v>13161.14</v>
      </c>
      <c r="F114" s="99">
        <f>'[1]pa mēnešiem'!J108+'[1]pa mēnešiem'!K108+'[1]pa mēnešiem'!L108</f>
        <v>12893.39</v>
      </c>
      <c r="G114" s="99">
        <f>'[1]pa mēnešiem'!M108+'[1]pa mēnešiem'!N108+'[1]pa mēnešiem'!O108</f>
        <v>14500.27</v>
      </c>
    </row>
    <row r="115" spans="1:7" ht="15.75">
      <c r="A115" s="25"/>
      <c r="B115" s="129"/>
      <c r="C115" s="120"/>
      <c r="D115" s="99"/>
      <c r="E115" s="99"/>
      <c r="F115" s="99"/>
      <c r="G115" s="99"/>
    </row>
    <row r="116" spans="1:7" ht="15.75">
      <c r="A116" s="111"/>
      <c r="B116" s="112" t="s">
        <v>99</v>
      </c>
      <c r="C116" s="113">
        <f>SUM(D116:G116)</f>
        <v>125175.68</v>
      </c>
      <c r="D116" s="113">
        <f>'[1]pa mēnešiem'!D110+'[1]pa mēnešiem'!E110+'[1]pa mēnešiem'!F110</f>
        <v>27997.82</v>
      </c>
      <c r="E116" s="113">
        <f>'[1]pa mēnešiem'!G110+'[1]pa mēnešiem'!H110+'[1]pa mēnešiem'!I110</f>
        <v>35487.97</v>
      </c>
      <c r="F116" s="113">
        <f>'[1]pa mēnešiem'!J110+'[1]pa mēnešiem'!K110+'[1]pa mēnešiem'!L110</f>
        <v>31352.68</v>
      </c>
      <c r="G116" s="113">
        <f>'[1]pa mēnešiem'!M110+'[1]pa mēnešiem'!N110+'[1]pa mēnešiem'!O110</f>
        <v>30337.21</v>
      </c>
    </row>
    <row r="117" spans="1:7" ht="15.75">
      <c r="A117" s="25"/>
      <c r="B117" s="110" t="s">
        <v>100</v>
      </c>
      <c r="C117" s="120">
        <f>SUM(D117:G117)</f>
        <v>123628.56</v>
      </c>
      <c r="D117" s="99">
        <f>'[1]pa mēnešiem'!D111+'[1]pa mēnešiem'!E111+'[1]pa mēnešiem'!F111</f>
        <v>27605.55</v>
      </c>
      <c r="E117" s="99">
        <f>'[1]pa mēnešiem'!G111+'[1]pa mēnešiem'!H111+'[1]pa mēnešiem'!I111</f>
        <v>34881.159999999996</v>
      </c>
      <c r="F117" s="99">
        <f>'[1]pa mēnešiem'!J111+'[1]pa mēnešiem'!K111+'[1]pa mēnešiem'!L111</f>
        <v>31246.36</v>
      </c>
      <c r="G117" s="99">
        <f>'[1]pa mēnešiem'!M111+'[1]pa mēnešiem'!N111+'[1]pa mēnešiem'!O111</f>
        <v>29895.489999999998</v>
      </c>
    </row>
    <row r="118" spans="1:7" ht="15.75">
      <c r="A118" s="25"/>
      <c r="B118" s="110" t="s">
        <v>101</v>
      </c>
      <c r="C118" s="120">
        <f>SUM(D118:G118)</f>
        <v>1547.12</v>
      </c>
      <c r="D118" s="99">
        <f>'[1]pa mēnešiem'!D112+'[1]pa mēnešiem'!E112+'[1]pa mēnešiem'!F112</f>
        <v>392.27000000000004</v>
      </c>
      <c r="E118" s="99">
        <f>'[1]pa mēnešiem'!G112+'[1]pa mēnešiem'!H112+'[1]pa mēnešiem'!I112</f>
        <v>606.81</v>
      </c>
      <c r="F118" s="99">
        <f>'[1]pa mēnešiem'!J112+'[1]pa mēnešiem'!K112+'[1]pa mēnešiem'!L112</f>
        <v>106.32</v>
      </c>
      <c r="G118" s="99">
        <f>'[1]pa mēnešiem'!M112+'[1]pa mēnešiem'!N112+'[1]pa mēnešiem'!O112</f>
        <v>441.72</v>
      </c>
    </row>
    <row r="119" spans="1:7" ht="15.75">
      <c r="A119" s="25"/>
      <c r="B119" s="110" t="s">
        <v>102</v>
      </c>
      <c r="C119" s="120">
        <f>SUM(D119:G119)</f>
        <v>0</v>
      </c>
      <c r="D119" s="99">
        <f>'[1]pa mēnešiem'!D113+'[1]pa mēnešiem'!E113+'[1]pa mēnešiem'!F113</f>
        <v>0</v>
      </c>
      <c r="E119" s="99">
        <f>'[1]pa mēnešiem'!G113+'[1]pa mēnešiem'!H113+'[1]pa mēnešiem'!I113</f>
        <v>0</v>
      </c>
      <c r="F119" s="99">
        <f>'[1]pa mēnešiem'!J113+'[1]pa mēnešiem'!K113+'[1]pa mēnešiem'!L113</f>
        <v>0</v>
      </c>
      <c r="G119" s="99">
        <f>'[1]pa mēnešiem'!M113+'[1]pa mēnešiem'!N113+'[1]pa mēnešiem'!O113</f>
        <v>0</v>
      </c>
    </row>
    <row r="120" spans="1:7" ht="15.75">
      <c r="A120" s="25"/>
      <c r="B120" s="110" t="s">
        <v>103</v>
      </c>
      <c r="C120" s="120">
        <f>SUM(D120:G120)</f>
        <v>0</v>
      </c>
      <c r="D120" s="99">
        <f>'[1]pa mēnešiem'!D114+'[1]pa mēnešiem'!E114+'[1]pa mēnešiem'!F114</f>
        <v>0</v>
      </c>
      <c r="E120" s="99">
        <f>'[1]pa mēnešiem'!G114+'[1]pa mēnešiem'!H114+'[1]pa mēnešiem'!I114</f>
        <v>0</v>
      </c>
      <c r="F120" s="99">
        <f>'[1]pa mēnešiem'!J114+'[1]pa mēnešiem'!K114+'[1]pa mēnešiem'!L114</f>
        <v>0</v>
      </c>
      <c r="G120" s="99">
        <f>'[1]pa mēnešiem'!M114+'[1]pa mēnešiem'!N114+'[1]pa mēnešiem'!O114</f>
        <v>0</v>
      </c>
    </row>
    <row r="121" spans="1:7" ht="15.75">
      <c r="A121" s="25"/>
      <c r="B121" s="110"/>
      <c r="C121" s="113"/>
      <c r="D121" s="99"/>
      <c r="E121" s="99"/>
      <c r="F121" s="99"/>
      <c r="G121" s="99"/>
    </row>
    <row r="122" spans="1:7" ht="15.75">
      <c r="A122" s="111"/>
      <c r="B122" s="130" t="s">
        <v>104</v>
      </c>
      <c r="C122" s="113">
        <f aca="true" t="shared" si="4" ref="C122:C129">SUM(D122:G122)</f>
        <v>5931.04</v>
      </c>
      <c r="D122" s="113">
        <f>'[1]pa mēnešiem'!D116+'[1]pa mēnešiem'!E116+'[1]pa mēnešiem'!F116</f>
        <v>1159.83</v>
      </c>
      <c r="E122" s="113">
        <f>'[1]pa mēnešiem'!G116+'[1]pa mēnešiem'!H116+'[1]pa mēnešiem'!I116</f>
        <v>692.15</v>
      </c>
      <c r="F122" s="113">
        <f>'[1]pa mēnešiem'!J116+'[1]pa mēnešiem'!K116+'[1]pa mēnešiem'!L116</f>
        <v>1148.31</v>
      </c>
      <c r="G122" s="113">
        <f>'[1]pa mēnešiem'!M116+'[1]pa mēnešiem'!N116+'[1]pa mēnešiem'!O116</f>
        <v>2930.75</v>
      </c>
    </row>
    <row r="123" spans="1:7" ht="15.75">
      <c r="A123" s="25"/>
      <c r="B123" s="131" t="s">
        <v>105</v>
      </c>
      <c r="C123" s="120">
        <f t="shared" si="4"/>
        <v>1455.79</v>
      </c>
      <c r="D123" s="99">
        <f>'[1]pa mēnešiem'!D117+'[1]pa mēnešiem'!E117+'[1]pa mēnešiem'!F117</f>
        <v>384.49</v>
      </c>
      <c r="E123" s="99">
        <f>'[1]pa mēnešiem'!G117+'[1]pa mēnešiem'!H117+'[1]pa mēnešiem'!I117</f>
        <v>298.11</v>
      </c>
      <c r="F123" s="99">
        <f>'[1]pa mēnešiem'!J117+'[1]pa mēnešiem'!K117+'[1]pa mēnešiem'!L117</f>
        <v>376.87</v>
      </c>
      <c r="G123" s="99">
        <f>'[1]pa mēnešiem'!M117+'[1]pa mēnešiem'!N117+'[1]pa mēnešiem'!O117</f>
        <v>396.32000000000005</v>
      </c>
    </row>
    <row r="124" spans="1:7" ht="15.75">
      <c r="A124" s="25"/>
      <c r="B124" s="131" t="s">
        <v>106</v>
      </c>
      <c r="C124" s="120">
        <f t="shared" si="4"/>
        <v>882.97</v>
      </c>
      <c r="D124" s="99">
        <f>'[1]pa mēnešiem'!D118+'[1]pa mēnešiem'!E118+'[1]pa mēnešiem'!F118</f>
        <v>0</v>
      </c>
      <c r="E124" s="99">
        <f>'[1]pa mēnešiem'!G118+'[1]pa mēnešiem'!H118+'[1]pa mēnešiem'!I118</f>
        <v>0</v>
      </c>
      <c r="F124" s="99">
        <f>'[1]pa mēnešiem'!J118+'[1]pa mēnešiem'!K118+'[1]pa mēnešiem'!L118</f>
        <v>0</v>
      </c>
      <c r="G124" s="99">
        <f>'[1]pa mēnešiem'!M118+'[1]pa mēnešiem'!N118+'[1]pa mēnešiem'!O118</f>
        <v>882.97</v>
      </c>
    </row>
    <row r="125" spans="1:7" ht="15.75">
      <c r="A125" s="25"/>
      <c r="B125" s="131" t="s">
        <v>107</v>
      </c>
      <c r="C125" s="120">
        <f t="shared" si="4"/>
        <v>782.28</v>
      </c>
      <c r="D125" s="99">
        <f>'[1]pa mēnešiem'!D119+'[1]pa mēnešiem'!E119+'[1]pa mēnešiem'!F119</f>
        <v>191.34</v>
      </c>
      <c r="E125" s="99">
        <f>'[1]pa mēnešiem'!G119+'[1]pa mēnešiem'!H119+'[1]pa mēnešiem'!I119</f>
        <v>194.04</v>
      </c>
      <c r="F125" s="99">
        <f>'[1]pa mēnešiem'!J119+'[1]pa mēnešiem'!K119+'[1]pa mēnešiem'!L119</f>
        <v>199.44</v>
      </c>
      <c r="G125" s="99">
        <f>'[1]pa mēnešiem'!M119+'[1]pa mēnešiem'!N119+'[1]pa mēnešiem'!O119</f>
        <v>197.45999999999998</v>
      </c>
    </row>
    <row r="126" spans="1:7" ht="15.75">
      <c r="A126" s="25"/>
      <c r="B126" s="110" t="s">
        <v>108</v>
      </c>
      <c r="C126" s="120">
        <f t="shared" si="4"/>
        <v>800</v>
      </c>
      <c r="D126" s="99">
        <f>'[1]pa mēnešiem'!D120+'[1]pa mēnešiem'!E120+'[1]pa mēnešiem'!F120</f>
        <v>200</v>
      </c>
      <c r="E126" s="99">
        <f>'[1]pa mēnešiem'!G120+'[1]pa mēnešiem'!H120+'[1]pa mēnešiem'!I120</f>
        <v>200</v>
      </c>
      <c r="F126" s="99">
        <f>'[1]pa mēnešiem'!J120+'[1]pa mēnešiem'!K120+'[1]pa mēnešiem'!L120</f>
        <v>200</v>
      </c>
      <c r="G126" s="99">
        <f>'[1]pa mēnešiem'!M120+'[1]pa mēnešiem'!N120+'[1]pa mēnešiem'!O120</f>
        <v>200</v>
      </c>
    </row>
    <row r="127" spans="1:7" ht="15.75">
      <c r="A127" s="25"/>
      <c r="B127" s="132" t="s">
        <v>109</v>
      </c>
      <c r="C127" s="120">
        <f t="shared" si="4"/>
        <v>2010</v>
      </c>
      <c r="D127" s="99">
        <f>'[1]pa mēnešiem'!D121+'[1]pa mēnešiem'!E121+'[1]pa mēnešiem'!F121</f>
        <v>384</v>
      </c>
      <c r="E127" s="99">
        <f>'[1]pa mēnešiem'!G121+'[1]pa mēnešiem'!H121+'[1]pa mēnešiem'!I121</f>
        <v>0</v>
      </c>
      <c r="F127" s="99">
        <f>'[1]pa mēnešiem'!J121+'[1]pa mēnešiem'!K121+'[1]pa mēnešiem'!L121</f>
        <v>372</v>
      </c>
      <c r="G127" s="99">
        <f>'[1]pa mēnešiem'!M121+'[1]pa mēnešiem'!N121+'[1]pa mēnešiem'!O121</f>
        <v>1254</v>
      </c>
    </row>
    <row r="128" spans="1:7" ht="15.75">
      <c r="A128" s="25"/>
      <c r="B128" s="133" t="s">
        <v>110</v>
      </c>
      <c r="C128" s="120">
        <f t="shared" si="4"/>
        <v>0</v>
      </c>
      <c r="D128" s="99">
        <f>'[1]pa mēnešiem'!D122+'[1]pa mēnešiem'!E122+'[1]pa mēnešiem'!F122</f>
        <v>0</v>
      </c>
      <c r="E128" s="99">
        <f>'[1]pa mēnešiem'!G122+'[1]pa mēnešiem'!H122+'[1]pa mēnešiem'!I122</f>
        <v>0</v>
      </c>
      <c r="F128" s="99">
        <f>'[1]pa mēnešiem'!J122+'[1]pa mēnešiem'!K122+'[1]pa mēnešiem'!L122</f>
        <v>0</v>
      </c>
      <c r="G128" s="99">
        <f>'[1]pa mēnešiem'!M122+'[1]pa mēnešiem'!N122+'[1]pa mēnešiem'!O122</f>
        <v>0</v>
      </c>
    </row>
    <row r="129" spans="1:7" ht="15.75">
      <c r="A129" s="25"/>
      <c r="B129" s="134" t="s">
        <v>111</v>
      </c>
      <c r="C129" s="120">
        <f t="shared" si="4"/>
        <v>0</v>
      </c>
      <c r="D129" s="99">
        <f>'[1]pa mēnešiem'!D123+'[1]pa mēnešiem'!E123+'[1]pa mēnešiem'!F123</f>
        <v>0</v>
      </c>
      <c r="E129" s="99">
        <f>'[1]pa mēnešiem'!G123+'[1]pa mēnešiem'!H123+'[1]pa mēnešiem'!I123</f>
        <v>0</v>
      </c>
      <c r="F129" s="99">
        <f>'[1]pa mēnešiem'!J123+'[1]pa mēnešiem'!K123+'[1]pa mēnešiem'!L123</f>
        <v>0</v>
      </c>
      <c r="G129" s="99">
        <f>'[1]pa mēnešiem'!M123+'[1]pa mēnešiem'!N123+'[1]pa mēnešiem'!O123</f>
        <v>0</v>
      </c>
    </row>
    <row r="130" spans="1:7" ht="15.75">
      <c r="A130" s="25"/>
      <c r="B130" s="134"/>
      <c r="C130" s="120"/>
      <c r="D130" s="99"/>
      <c r="E130" s="99"/>
      <c r="F130" s="99"/>
      <c r="G130" s="99"/>
    </row>
    <row r="131" spans="1:7" ht="31.5">
      <c r="A131" s="122"/>
      <c r="B131" s="112" t="s">
        <v>112</v>
      </c>
      <c r="C131" s="113">
        <f>SUM(D131:G131)</f>
        <v>791788.67</v>
      </c>
      <c r="D131" s="38">
        <f>'[1]pa mēnešiem'!D125+'[1]pa mēnešiem'!E125+'[1]pa mēnešiem'!F125</f>
        <v>193954.68</v>
      </c>
      <c r="E131" s="38">
        <f>'[1]pa mēnešiem'!G125+'[1]pa mēnešiem'!H125+'[1]pa mēnešiem'!I125</f>
        <v>198582.53999999998</v>
      </c>
      <c r="F131" s="38">
        <f>'[1]pa mēnešiem'!J125+'[1]pa mēnešiem'!K125+'[1]pa mēnešiem'!L125</f>
        <v>200027.58000000002</v>
      </c>
      <c r="G131" s="38">
        <f>'[1]pa mēnešiem'!M125+'[1]pa mēnešiem'!N125+'[1]pa mēnešiem'!O125</f>
        <v>199223.87</v>
      </c>
    </row>
    <row r="132" spans="1:7" ht="15.75">
      <c r="A132" s="25"/>
      <c r="B132" s="121"/>
      <c r="C132" s="113"/>
      <c r="D132" s="99"/>
      <c r="E132" s="99"/>
      <c r="F132" s="99"/>
      <c r="G132" s="99"/>
    </row>
    <row r="133" spans="1:7" ht="31.5">
      <c r="A133" s="122"/>
      <c r="B133" s="112" t="s">
        <v>113</v>
      </c>
      <c r="C133" s="113">
        <f>SUM(D133:G133)</f>
        <v>3475.9700000000003</v>
      </c>
      <c r="D133" s="38">
        <f>'[1]pa mēnešiem'!D127+'[1]pa mēnešiem'!E127+'[1]pa mēnešiem'!F127</f>
        <v>715.33</v>
      </c>
      <c r="E133" s="38">
        <f>'[1]pa mēnešiem'!G127+'[1]pa mēnešiem'!H127+'[1]pa mēnešiem'!I127</f>
        <v>646.85</v>
      </c>
      <c r="F133" s="38">
        <f>'[1]pa mēnešiem'!J127+'[1]pa mēnešiem'!K127+'[1]pa mēnešiem'!L127</f>
        <v>759.84</v>
      </c>
      <c r="G133" s="38">
        <f>'[1]pa mēnešiem'!M127+'[1]pa mēnešiem'!N127+'[1]pa mēnešiem'!O127</f>
        <v>1353.95</v>
      </c>
    </row>
    <row r="134" spans="1:7" ht="15.75">
      <c r="A134" s="25"/>
      <c r="B134" s="121"/>
      <c r="C134" s="113"/>
      <c r="D134" s="99"/>
      <c r="E134" s="99"/>
      <c r="F134" s="99"/>
      <c r="G134" s="99"/>
    </row>
    <row r="135" spans="1:7" ht="31.5">
      <c r="A135" s="122"/>
      <c r="B135" s="112" t="s">
        <v>114</v>
      </c>
      <c r="C135" s="113">
        <f>SUM(D135:G135)</f>
        <v>0</v>
      </c>
      <c r="D135" s="38">
        <f>'[1]pa mēnešiem'!D129+'[1]pa mēnešiem'!E129+'[1]pa mēnešiem'!F129</f>
        <v>0</v>
      </c>
      <c r="E135" s="38">
        <f>'[1]pa mēnešiem'!G129+'[1]pa mēnešiem'!H129+'[1]pa mēnešiem'!I129</f>
        <v>0</v>
      </c>
      <c r="F135" s="38">
        <f>'[1]pa mēnešiem'!J129+'[1]pa mēnešiem'!K129+'[1]pa mēnešiem'!L129</f>
        <v>0</v>
      </c>
      <c r="G135" s="38">
        <f>'[1]pa mēnešiem'!M129+'[1]pa mēnešiem'!N129+'[1]pa mēnešiem'!O129</f>
        <v>0</v>
      </c>
    </row>
    <row r="136" spans="1:7" ht="15.75">
      <c r="A136" s="25"/>
      <c r="B136" s="121"/>
      <c r="C136" s="113"/>
      <c r="D136" s="99"/>
      <c r="E136" s="99"/>
      <c r="F136" s="99"/>
      <c r="G136" s="99"/>
    </row>
    <row r="137" spans="1:7" ht="15.75">
      <c r="A137" s="135"/>
      <c r="B137" s="129" t="s">
        <v>115</v>
      </c>
      <c r="C137" s="113"/>
      <c r="D137" s="136"/>
      <c r="E137" s="136"/>
      <c r="F137" s="136"/>
      <c r="G137" s="136"/>
    </row>
    <row r="138" spans="1:7" ht="31.5">
      <c r="A138" s="25"/>
      <c r="B138" s="126" t="s">
        <v>116</v>
      </c>
      <c r="C138" s="137">
        <f>SUM(D138:G138)</f>
        <v>752566.08</v>
      </c>
      <c r="D138" s="138">
        <f>'[1]pa mēnešiem'!D132+'[1]pa mēnešiem'!E132+'[1]pa mēnešiem'!F132</f>
        <v>183397.77</v>
      </c>
      <c r="E138" s="138">
        <f>'[1]pa mēnešiem'!G132+'[1]pa mēnešiem'!H132+'[1]pa mēnešiem'!I132</f>
        <v>183397.77</v>
      </c>
      <c r="F138" s="138">
        <f>'[1]pa mēnešiem'!J132+'[1]pa mēnešiem'!K132+'[1]pa mēnešiem'!L132</f>
        <v>183397.77</v>
      </c>
      <c r="G138" s="138">
        <f>'[1]pa mēnešiem'!M132+'[1]pa mēnešiem'!N132+'[1]pa mēnešiem'!O132</f>
        <v>202372.77</v>
      </c>
    </row>
    <row r="139" spans="1:7" ht="31.5">
      <c r="A139" s="122"/>
      <c r="B139" s="112" t="s">
        <v>117</v>
      </c>
      <c r="C139" s="113">
        <f>SUM(D139:G139)</f>
        <v>45574.91</v>
      </c>
      <c r="D139" s="38">
        <f>'[1]pa mēnešiem'!D133+'[1]pa mēnešiem'!E133+'[1]pa mēnešiem'!F133</f>
        <v>11869.32</v>
      </c>
      <c r="E139" s="38">
        <f>'[1]pa mēnešiem'!G133+'[1]pa mēnešiem'!H133+'[1]pa mēnešiem'!I133</f>
        <v>11998.82</v>
      </c>
      <c r="F139" s="38">
        <f>'[1]pa mēnešiem'!J133+'[1]pa mēnešiem'!K133+'[1]pa mēnešiem'!L133</f>
        <v>11019.25</v>
      </c>
      <c r="G139" s="38">
        <f>'[1]pa mēnešiem'!M133+'[1]pa mēnešiem'!N133+'[1]pa mēnešiem'!O133</f>
        <v>10687.52</v>
      </c>
    </row>
    <row r="140" spans="1:7" ht="15.75">
      <c r="A140" s="122"/>
      <c r="B140" s="112" t="s">
        <v>118</v>
      </c>
      <c r="C140" s="113">
        <f>SUM(D140:G140)</f>
        <v>0</v>
      </c>
      <c r="D140" s="38">
        <f>'[1]pa mēnešiem'!D134+'[1]pa mēnešiem'!E134+'[1]pa mēnešiem'!F134</f>
        <v>0</v>
      </c>
      <c r="E140" s="38">
        <f>'[1]pa mēnešiem'!G134+'[1]pa mēnešiem'!H134+'[1]pa mēnešiem'!I134</f>
        <v>0</v>
      </c>
      <c r="F140" s="38">
        <f>'[1]pa mēnešiem'!J134+'[1]pa mēnešiem'!K134+'[1]pa mēnešiem'!L134</f>
        <v>0</v>
      </c>
      <c r="G140" s="38">
        <f>'[1]pa mēnešiem'!M134+'[1]pa mēnešiem'!N134+'[1]pa mēnešiem'!O134</f>
        <v>0</v>
      </c>
    </row>
    <row r="141" spans="1:7" ht="15.75">
      <c r="A141" s="25"/>
      <c r="B141" s="110"/>
      <c r="C141" s="120"/>
      <c r="D141" s="99"/>
      <c r="E141" s="99"/>
      <c r="F141" s="99"/>
      <c r="G141" s="99"/>
    </row>
    <row r="142" spans="1:7" ht="31.5">
      <c r="A142" s="111"/>
      <c r="B142" s="112" t="s">
        <v>119</v>
      </c>
      <c r="C142" s="113">
        <f aca="true" t="shared" si="5" ref="C142:C147">SUM(D142:G142)</f>
        <v>660964.4900000001</v>
      </c>
      <c r="D142" s="113">
        <f>'[1]pa mēnešiem'!D136+'[1]pa mēnešiem'!E136+'[1]pa mēnešiem'!F136</f>
        <v>167598.97</v>
      </c>
      <c r="E142" s="113">
        <f>'[1]pa mēnešiem'!G136+'[1]pa mēnešiem'!H136+'[1]pa mēnešiem'!I136</f>
        <v>163621.2</v>
      </c>
      <c r="F142" s="113">
        <f>'[1]pa mēnešiem'!J136+'[1]pa mēnešiem'!K136+'[1]pa mēnešiem'!L136</f>
        <v>165685.04</v>
      </c>
      <c r="G142" s="113">
        <f>'[1]pa mēnešiem'!M136+'[1]pa mēnešiem'!N136+'[1]pa mēnešiem'!O136</f>
        <v>164059.28000000003</v>
      </c>
    </row>
    <row r="143" spans="1:7" ht="15.75">
      <c r="A143" s="25"/>
      <c r="B143" s="139" t="s">
        <v>120</v>
      </c>
      <c r="C143" s="98">
        <f t="shared" si="5"/>
        <v>32050.21</v>
      </c>
      <c r="D143" s="140">
        <f>'[1]pa mēnešiem'!D137+'[1]pa mēnešiem'!E137+'[1]pa mēnešiem'!F137</f>
        <v>8212.71</v>
      </c>
      <c r="E143" s="140">
        <f>'[1]pa mēnešiem'!G137+'[1]pa mēnešiem'!H137+'[1]pa mēnešiem'!I137</f>
        <v>7518.9800000000005</v>
      </c>
      <c r="F143" s="140">
        <f>'[1]pa mēnešiem'!J137+'[1]pa mēnešiem'!K137+'[1]pa mēnešiem'!L137</f>
        <v>8097.02</v>
      </c>
      <c r="G143" s="140">
        <f>'[1]pa mēnešiem'!M137+'[1]pa mēnešiem'!N137+'[1]pa mēnešiem'!O137</f>
        <v>8221.5</v>
      </c>
    </row>
    <row r="144" spans="1:7" ht="15.75">
      <c r="A144" s="25"/>
      <c r="B144" s="110" t="s">
        <v>121</v>
      </c>
      <c r="C144" s="98">
        <f t="shared" si="5"/>
        <v>0</v>
      </c>
      <c r="D144" s="99">
        <f>'[1]pa mēnešiem'!D138+'[1]pa mēnešiem'!E138+'[1]pa mēnešiem'!F138</f>
        <v>0</v>
      </c>
      <c r="E144" s="99">
        <f>'[1]pa mēnešiem'!G138+'[1]pa mēnešiem'!H138+'[1]pa mēnešiem'!I138</f>
        <v>0</v>
      </c>
      <c r="F144" s="99">
        <f>'[1]pa mēnešiem'!J138+'[1]pa mēnešiem'!K138+'[1]pa mēnešiem'!L138</f>
        <v>0</v>
      </c>
      <c r="G144" s="99">
        <f>'[1]pa mēnešiem'!M138+'[1]pa mēnešiem'!N138+'[1]pa mēnešiem'!O138</f>
        <v>0</v>
      </c>
    </row>
    <row r="145" spans="1:7" ht="25.5">
      <c r="A145" s="25"/>
      <c r="B145" s="141" t="s">
        <v>122</v>
      </c>
      <c r="C145" s="98">
        <f t="shared" si="5"/>
        <v>583503.51</v>
      </c>
      <c r="D145" s="99">
        <f>'[1]pa mēnešiem'!D139+'[1]pa mēnešiem'!E139+'[1]pa mēnešiem'!F139</f>
        <v>148966.55</v>
      </c>
      <c r="E145" s="99">
        <f>'[1]pa mēnešiem'!G139+'[1]pa mēnešiem'!H139+'[1]pa mēnešiem'!I139</f>
        <v>145172.87</v>
      </c>
      <c r="F145" s="99">
        <f>'[1]pa mēnešiem'!J139+'[1]pa mēnešiem'!K139+'[1]pa mēnešiem'!L139</f>
        <v>144029.28</v>
      </c>
      <c r="G145" s="99">
        <f>'[1]pa mēnešiem'!M139+'[1]pa mēnešiem'!N139+'[1]pa mēnešiem'!O139</f>
        <v>145334.81</v>
      </c>
    </row>
    <row r="146" spans="1:7" ht="25.5">
      <c r="A146" s="25"/>
      <c r="B146" s="142" t="s">
        <v>123</v>
      </c>
      <c r="C146" s="98">
        <f t="shared" si="5"/>
        <v>45410.770000000004</v>
      </c>
      <c r="D146" s="99">
        <f>'[1]pa mēnešiem'!D140+'[1]pa mēnešiem'!E140+'[1]pa mēnešiem'!F140</f>
        <v>10419.710000000001</v>
      </c>
      <c r="E146" s="99">
        <f>'[1]pa mēnešiem'!G140+'[1]pa mēnešiem'!H140+'[1]pa mēnešiem'!I140</f>
        <v>10929.35</v>
      </c>
      <c r="F146" s="99">
        <f>'[1]pa mēnešiem'!J140+'[1]pa mēnešiem'!K140+'[1]pa mēnešiem'!L140</f>
        <v>13558.74</v>
      </c>
      <c r="G146" s="99">
        <f>'[1]pa mēnešiem'!M140+'[1]pa mēnešiem'!N140+'[1]pa mēnešiem'!O140</f>
        <v>10502.97</v>
      </c>
    </row>
    <row r="147" spans="1:7" ht="31.5">
      <c r="A147" s="143" t="s">
        <v>124</v>
      </c>
      <c r="B147" s="144" t="s">
        <v>125</v>
      </c>
      <c r="C147" s="113">
        <f t="shared" si="5"/>
        <v>17200</v>
      </c>
      <c r="D147" s="98">
        <f>D52-D72</f>
        <v>20038.11999999988</v>
      </c>
      <c r="E147" s="98">
        <f>E52-E72</f>
        <v>5579.840000000084</v>
      </c>
      <c r="F147" s="98">
        <f>F52-F72</f>
        <v>14466.65000000014</v>
      </c>
      <c r="G147" s="98">
        <f>G52-G72</f>
        <v>-22884.610000000102</v>
      </c>
    </row>
    <row r="148" spans="1:7" ht="15.75">
      <c r="A148" s="11"/>
      <c r="B148" s="145"/>
      <c r="C148" s="146"/>
      <c r="D148" s="147"/>
      <c r="E148" s="147"/>
      <c r="F148" s="147"/>
      <c r="G148" s="147"/>
    </row>
    <row r="149" spans="1:7" ht="15.75">
      <c r="A149" s="11"/>
      <c r="B149" s="145"/>
      <c r="C149" s="146"/>
      <c r="D149" s="147"/>
      <c r="E149" s="147"/>
      <c r="F149" s="147"/>
      <c r="G149" s="147"/>
    </row>
    <row r="150" spans="1:7" ht="12.75">
      <c r="A150" s="148" t="s">
        <v>126</v>
      </c>
      <c r="B150" s="148"/>
      <c r="C150" s="148"/>
      <c r="D150" s="149"/>
      <c r="E150" s="149"/>
      <c r="F150" s="149"/>
      <c r="G150" s="150" t="s">
        <v>127</v>
      </c>
    </row>
    <row r="151" spans="2:7" ht="12.75">
      <c r="B151"/>
      <c r="C151"/>
      <c r="D151" s="151"/>
      <c r="E151" s="152"/>
      <c r="F151" s="153"/>
      <c r="G151" s="154"/>
    </row>
    <row r="152" spans="1:7" ht="12.75">
      <c r="A152" s="155" t="s">
        <v>128</v>
      </c>
      <c r="B152"/>
      <c r="C152"/>
      <c r="D152" s="151"/>
      <c r="E152" s="152"/>
      <c r="F152" s="153"/>
      <c r="G152" s="154"/>
    </row>
    <row r="153" spans="1:7" ht="12.75">
      <c r="A153" s="156" t="s">
        <v>129</v>
      </c>
      <c r="B153" s="155"/>
      <c r="C153" s="155"/>
      <c r="D153" s="155"/>
      <c r="E153" s="155"/>
      <c r="F153" s="155"/>
      <c r="G153" s="155"/>
    </row>
    <row r="156" ht="12.75">
      <c r="A156" s="157"/>
    </row>
  </sheetData>
  <sheetProtection/>
  <mergeCells count="6">
    <mergeCell ref="E4:G4"/>
    <mergeCell ref="A9:G9"/>
    <mergeCell ref="A11:A12"/>
    <mergeCell ref="B11:B12"/>
    <mergeCell ref="C11:C12"/>
    <mergeCell ref="D11:G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FinDirektor</dc:creator>
  <cp:keywords/>
  <dc:description/>
  <cp:lastModifiedBy>Komerc</cp:lastModifiedBy>
  <dcterms:created xsi:type="dcterms:W3CDTF">2022-02-10T12:44:09Z</dcterms:created>
  <dcterms:modified xsi:type="dcterms:W3CDTF">2022-02-10T12:47:04Z</dcterms:modified>
  <cp:category/>
  <cp:version/>
  <cp:contentType/>
  <cp:contentStatus/>
</cp:coreProperties>
</file>